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5" windowWidth="32760" windowHeight="195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<sst xmlns="http://schemas.openxmlformats.org/spreadsheetml/2006/main" count="2395" uniqueCount="1178">
  <si>
    <t>Sample #</t>
  </si>
  <si>
    <t>species</t>
  </si>
  <si>
    <t>locale</t>
  </si>
  <si>
    <t>misc</t>
  </si>
  <si>
    <t>Ca</t>
  </si>
  <si>
    <t>Mg</t>
  </si>
  <si>
    <t>MgCO3</t>
  </si>
  <si>
    <t>Mg/Ca</t>
  </si>
  <si>
    <r>
      <t>d</t>
    </r>
    <r>
      <rPr>
        <vertAlign val="superscript"/>
        <sz val="12"/>
        <rFont val="Times"/>
        <family val="1"/>
      </rPr>
      <t>18</t>
    </r>
    <r>
      <rPr>
        <sz val="12"/>
        <rFont val="Times"/>
        <family val="1"/>
      </rPr>
      <t xml:space="preserve">Osw   </t>
    </r>
  </si>
  <si>
    <r>
      <t>d</t>
    </r>
    <r>
      <rPr>
        <vertAlign val="superscript"/>
        <sz val="12"/>
        <rFont val="Times"/>
        <family val="1"/>
      </rPr>
      <t>18</t>
    </r>
    <r>
      <rPr>
        <sz val="12"/>
        <rFont val="Times"/>
        <family val="1"/>
      </rPr>
      <t xml:space="preserve">Oc   </t>
    </r>
  </si>
  <si>
    <r>
      <t>d</t>
    </r>
    <r>
      <rPr>
        <vertAlign val="superscript"/>
        <sz val="12"/>
        <rFont val="Times"/>
        <family val="1"/>
      </rPr>
      <t>18</t>
    </r>
    <r>
      <rPr>
        <sz val="12"/>
        <rFont val="Times"/>
        <family val="1"/>
      </rPr>
      <t xml:space="preserve">Oc-sw   </t>
    </r>
  </si>
  <si>
    <t>Growth axis (mm)</t>
  </si>
  <si>
    <t>µg/g</t>
  </si>
  <si>
    <t>mol%</t>
  </si>
  <si>
    <t>MB-570</t>
  </si>
  <si>
    <t>Pajaudina atlantica</t>
  </si>
  <si>
    <t>Sw of Palma</t>
  </si>
  <si>
    <t>whole shell</t>
  </si>
  <si>
    <t>MB-571</t>
  </si>
  <si>
    <t>28°39'N, 17°58'W</t>
  </si>
  <si>
    <t>"</t>
  </si>
  <si>
    <t>MB-572</t>
  </si>
  <si>
    <t>mud/sand black</t>
  </si>
  <si>
    <t>MB-573</t>
  </si>
  <si>
    <t>MB-574 M</t>
  </si>
  <si>
    <t>MB-575</t>
  </si>
  <si>
    <t>MB 7-1(RB) M</t>
  </si>
  <si>
    <t>MB-3201</t>
  </si>
  <si>
    <t>Las Palma</t>
  </si>
  <si>
    <t>1-d</t>
  </si>
  <si>
    <t>MB-3202</t>
  </si>
  <si>
    <t>28°27'20.82" N</t>
  </si>
  <si>
    <t>1-v</t>
  </si>
  <si>
    <t>MB-3203</t>
  </si>
  <si>
    <t>17°50'48.29" W</t>
  </si>
  <si>
    <t>2-d</t>
  </si>
  <si>
    <t>MB-3204</t>
  </si>
  <si>
    <t>2-v</t>
  </si>
  <si>
    <t>MB-3205</t>
  </si>
  <si>
    <t>3-d</t>
  </si>
  <si>
    <t>MB-3206</t>
  </si>
  <si>
    <t>3-v</t>
  </si>
  <si>
    <t>MB-3207</t>
  </si>
  <si>
    <t>4-d</t>
  </si>
  <si>
    <t>MB-3208</t>
  </si>
  <si>
    <t>4-v</t>
  </si>
  <si>
    <t>MB-3209</t>
  </si>
  <si>
    <t>5-d</t>
  </si>
  <si>
    <t>MB-3210</t>
  </si>
  <si>
    <t>5-v</t>
  </si>
  <si>
    <t>MB-3211</t>
  </si>
  <si>
    <t>6-d</t>
  </si>
  <si>
    <t>MB-3212</t>
  </si>
  <si>
    <t>6-v</t>
  </si>
  <si>
    <t>MB-3213</t>
  </si>
  <si>
    <t>7-d</t>
  </si>
  <si>
    <t>MB-3214</t>
  </si>
  <si>
    <t>7-v</t>
  </si>
  <si>
    <t>MB-3215</t>
  </si>
  <si>
    <t>8-d</t>
  </si>
  <si>
    <t>MB-3216</t>
  </si>
  <si>
    <t>8-v</t>
  </si>
  <si>
    <t>MB 2090</t>
  </si>
  <si>
    <t>Thecidellina congregata</t>
  </si>
  <si>
    <t>MB 2091</t>
  </si>
  <si>
    <t>MB 2092</t>
  </si>
  <si>
    <t>MB 2093</t>
  </si>
  <si>
    <t>MB 2094</t>
  </si>
  <si>
    <t>MB 2095</t>
  </si>
  <si>
    <t>MB 2096</t>
  </si>
  <si>
    <t>MB 2097</t>
  </si>
  <si>
    <t>MB 2098</t>
  </si>
  <si>
    <t>Palau</t>
  </si>
  <si>
    <t>MB-3113</t>
  </si>
  <si>
    <t>Thecidellina cf. blochmanni</t>
  </si>
  <si>
    <t>Sanganet Reef</t>
  </si>
  <si>
    <t>dorsal</t>
  </si>
  <si>
    <t>MB-3114</t>
  </si>
  <si>
    <t>MB-3115</t>
  </si>
  <si>
    <t>ventral</t>
  </si>
  <si>
    <t>MB-1028</t>
  </si>
  <si>
    <t>Abu Sauatir</t>
  </si>
  <si>
    <t>MB-1029</t>
  </si>
  <si>
    <t>Canary</t>
  </si>
  <si>
    <t>PALAU</t>
  </si>
  <si>
    <t>RED SEA</t>
  </si>
  <si>
    <t>MALDIVES</t>
  </si>
  <si>
    <t>MB-987 E</t>
  </si>
  <si>
    <t>MB-988 E</t>
  </si>
  <si>
    <t>"</t>
  </si>
  <si>
    <t>MB-989 M</t>
  </si>
  <si>
    <t>MB-3122</t>
  </si>
  <si>
    <t>MB-3123</t>
  </si>
  <si>
    <t>MB-3124</t>
  </si>
  <si>
    <t>MB-3125</t>
  </si>
  <si>
    <t>u</t>
  </si>
  <si>
    <t>MB-3126</t>
  </si>
  <si>
    <t>EUROPA</t>
  </si>
  <si>
    <t>MB-3116</t>
  </si>
  <si>
    <t>Thecidellina europa</t>
  </si>
  <si>
    <t>MB-3117</t>
  </si>
  <si>
    <t>MB-3127</t>
  </si>
  <si>
    <t>u of 3116</t>
  </si>
  <si>
    <t>MB-3128b</t>
  </si>
  <si>
    <t>ARCTIC</t>
  </si>
  <si>
    <t>MB-1125</t>
  </si>
  <si>
    <t>Hemithiris psittacea</t>
  </si>
  <si>
    <t>White Sea, Russia</t>
  </si>
  <si>
    <t>de, 18mm (dark)</t>
  </si>
  <si>
    <t>MB-1126</t>
  </si>
  <si>
    <t>dm1</t>
  </si>
  <si>
    <t>MB-1127</t>
  </si>
  <si>
    <t>dm2</t>
  </si>
  <si>
    <t>MB-1128</t>
  </si>
  <si>
    <t>dm3</t>
  </si>
  <si>
    <t>MB-1129</t>
  </si>
  <si>
    <t>dm4</t>
  </si>
  <si>
    <t>MB-1130</t>
  </si>
  <si>
    <t>du</t>
  </si>
  <si>
    <t>MB-1131</t>
  </si>
  <si>
    <t>ve, 20mm</t>
  </si>
  <si>
    <t>MB-1132</t>
  </si>
  <si>
    <t>vm1</t>
  </si>
  <si>
    <t>MB-1133</t>
  </si>
  <si>
    <t>vm2</t>
  </si>
  <si>
    <t>MB-1134</t>
  </si>
  <si>
    <t>vm3</t>
  </si>
  <si>
    <t>MB-1135</t>
  </si>
  <si>
    <t>vu</t>
  </si>
  <si>
    <t>PAS-W-1</t>
  </si>
  <si>
    <t>Hemithiris psittacea</t>
  </si>
  <si>
    <t>umbo</t>
  </si>
  <si>
    <t xml:space="preserve">anterior </t>
  </si>
  <si>
    <t>PAS-W-2</t>
  </si>
  <si>
    <t>anterior, primary l</t>
  </si>
  <si>
    <t>ROTHERA</t>
  </si>
  <si>
    <t>MB 1800</t>
  </si>
  <si>
    <t>Liothyrella uva</t>
  </si>
  <si>
    <t>Rothera Island,</t>
  </si>
  <si>
    <t>ventral - 47 mm; e</t>
  </si>
  <si>
    <t>MB 1801</t>
  </si>
  <si>
    <t xml:space="preserve"> Antarctica</t>
  </si>
  <si>
    <t>m1</t>
  </si>
  <si>
    <t>MB 1802</t>
  </si>
  <si>
    <t xml:space="preserve">67°34'11"S, </t>
  </si>
  <si>
    <t>m2</t>
  </si>
  <si>
    <t>MB 1803</t>
  </si>
  <si>
    <t>68°07'88"W</t>
  </si>
  <si>
    <t>m3</t>
  </si>
  <si>
    <t>MB 1804</t>
  </si>
  <si>
    <t>m4</t>
  </si>
  <si>
    <t>MB 1805</t>
  </si>
  <si>
    <t>m5</t>
  </si>
  <si>
    <t>MB 1806</t>
  </si>
  <si>
    <t>m6</t>
  </si>
  <si>
    <t>MB 1807</t>
  </si>
  <si>
    <t>m7</t>
  </si>
  <si>
    <t>MB 1808</t>
  </si>
  <si>
    <t>m8</t>
  </si>
  <si>
    <t>MB 1809</t>
  </si>
  <si>
    <t>m9</t>
  </si>
  <si>
    <t>MB 1810</t>
  </si>
  <si>
    <t>m10</t>
  </si>
  <si>
    <t>MB 1811</t>
  </si>
  <si>
    <t>umbo area</t>
  </si>
  <si>
    <t>MB 1813</t>
  </si>
  <si>
    <t>dorsal - 40 mm; e</t>
  </si>
  <si>
    <t>MB 1814</t>
  </si>
  <si>
    <t>MB 1815</t>
  </si>
  <si>
    <t>MB 1816</t>
  </si>
  <si>
    <t>MB 1817</t>
  </si>
  <si>
    <t>MB 1818</t>
  </si>
  <si>
    <t>MB 1819</t>
  </si>
  <si>
    <t>MB 1820</t>
  </si>
  <si>
    <t>MB 1821</t>
  </si>
  <si>
    <t>MB 1822</t>
  </si>
  <si>
    <t>MB 1823</t>
  </si>
  <si>
    <t>MB 1824</t>
  </si>
  <si>
    <t>MB 2039</t>
  </si>
  <si>
    <t>Liothyrella uva</t>
  </si>
  <si>
    <t>ventral ~ 28mm e</t>
  </si>
  <si>
    <t>MB 2040</t>
  </si>
  <si>
    <t>MB 2041</t>
  </si>
  <si>
    <t>MB 2042</t>
  </si>
  <si>
    <t>MB 2043</t>
  </si>
  <si>
    <t>MB 2044</t>
  </si>
  <si>
    <t>MB 2045</t>
  </si>
  <si>
    <t>SIGNY</t>
  </si>
  <si>
    <t>MB 1551</t>
  </si>
  <si>
    <t xml:space="preserve">Signy Island, </t>
  </si>
  <si>
    <t>e, 40mm</t>
  </si>
  <si>
    <t>MB 1553</t>
  </si>
  <si>
    <t>Antarctica</t>
  </si>
  <si>
    <t>MB 1555</t>
  </si>
  <si>
    <t>60°43'S, 45°38'W</t>
  </si>
  <si>
    <t>MB 1556</t>
  </si>
  <si>
    <t>WEDDELL</t>
  </si>
  <si>
    <t>MB-876-1</t>
  </si>
  <si>
    <t>Magellania fragilis</t>
  </si>
  <si>
    <t>MB-876-2 E</t>
  </si>
  <si>
    <t>69° 57'S, 11° 49'E</t>
  </si>
  <si>
    <t>MB-876-6</t>
  </si>
  <si>
    <t>MB-876-7</t>
  </si>
  <si>
    <t>MB-876-8</t>
  </si>
  <si>
    <t>MB-876-9 E</t>
  </si>
  <si>
    <t>MB-877-1</t>
  </si>
  <si>
    <t>MB-877-2 E</t>
  </si>
  <si>
    <t>MB-877-3 E</t>
  </si>
  <si>
    <t>MB-877-4 E</t>
  </si>
  <si>
    <t>MB-877-5</t>
  </si>
  <si>
    <t>MB-877-6</t>
  </si>
  <si>
    <t>MB-877-7 E</t>
  </si>
  <si>
    <t>MB-877-8 E</t>
  </si>
  <si>
    <t>SCOTLAND</t>
  </si>
  <si>
    <t>MB-3220</t>
  </si>
  <si>
    <t>MB-3221</t>
  </si>
  <si>
    <t>MB-3222</t>
  </si>
  <si>
    <t>MB-3223</t>
  </si>
  <si>
    <t>MB-3224</t>
  </si>
  <si>
    <t>vm4</t>
  </si>
  <si>
    <t>MB-3225</t>
  </si>
  <si>
    <t>vm5</t>
  </si>
  <si>
    <t>MB-3226</t>
  </si>
  <si>
    <t>vm6</t>
  </si>
  <si>
    <t>MB-3227</t>
  </si>
  <si>
    <t>v u</t>
  </si>
  <si>
    <t>BONNE BAY</t>
  </si>
  <si>
    <t>MB 2066</t>
  </si>
  <si>
    <t>Hemithris psittacea</t>
  </si>
  <si>
    <t>Bonne Bay</t>
  </si>
  <si>
    <t>MB 2067</t>
  </si>
  <si>
    <t>MB 2068</t>
  </si>
  <si>
    <t>MB 2069</t>
  </si>
  <si>
    <t>MB 2070</t>
  </si>
  <si>
    <t>MB 2071</t>
  </si>
  <si>
    <t>MB 2072</t>
  </si>
  <si>
    <t>MB 2073</t>
  </si>
  <si>
    <t>MB 2074</t>
  </si>
  <si>
    <t>CAPRAIA</t>
  </si>
  <si>
    <t>MB 1920</t>
  </si>
  <si>
    <t>Capraia Island</t>
  </si>
  <si>
    <t>MB 1921</t>
  </si>
  <si>
    <t>"</t>
  </si>
  <si>
    <t>MB 1922</t>
  </si>
  <si>
    <t>MB 1923</t>
  </si>
  <si>
    <t>MB 1924</t>
  </si>
  <si>
    <t>MB 1925</t>
  </si>
  <si>
    <t>MB 1926</t>
  </si>
  <si>
    <t>MB 1927</t>
  </si>
  <si>
    <t>ELBA</t>
  </si>
  <si>
    <t>MB 1878</t>
  </si>
  <si>
    <t>Gryphus vitreus</t>
  </si>
  <si>
    <t>Montecristo Island</t>
  </si>
  <si>
    <t>MB 1879</t>
  </si>
  <si>
    <t>MB 1880</t>
  </si>
  <si>
    <t>MB 1881</t>
  </si>
  <si>
    <t>MB 1882</t>
  </si>
  <si>
    <t>MB 1883</t>
  </si>
  <si>
    <t>MB 1884</t>
  </si>
  <si>
    <t>MB 1885</t>
  </si>
  <si>
    <t>MB 1886</t>
  </si>
  <si>
    <t>MB 1887</t>
  </si>
  <si>
    <t>MB 1888</t>
  </si>
  <si>
    <t>MB 1889</t>
  </si>
  <si>
    <t>m11</t>
  </si>
  <si>
    <t>MB 1890</t>
  </si>
  <si>
    <t>m12</t>
  </si>
  <si>
    <t>MB 1891</t>
  </si>
  <si>
    <t>m13</t>
  </si>
  <si>
    <t>MB 1892</t>
  </si>
  <si>
    <t>m14</t>
  </si>
  <si>
    <t>MB 1893</t>
  </si>
  <si>
    <t>MB 1895</t>
  </si>
  <si>
    <t>Monterey Canyon, CA</t>
  </si>
  <si>
    <t>MB 1896</t>
  </si>
  <si>
    <t>before 2005</t>
  </si>
  <si>
    <t>MB 1897</t>
  </si>
  <si>
    <t>MB 1898</t>
  </si>
  <si>
    <t>MB 1899</t>
  </si>
  <si>
    <t>MB 1900</t>
  </si>
  <si>
    <t>MB 1901</t>
  </si>
  <si>
    <t>MB 1902</t>
  </si>
  <si>
    <t>MB 1903</t>
  </si>
  <si>
    <t>CALIFORNIA</t>
  </si>
  <si>
    <t>CHILE</t>
  </si>
  <si>
    <t>MB 1759</t>
  </si>
  <si>
    <t>Magellania venosa</t>
  </si>
  <si>
    <t>Huinay, Chile</t>
  </si>
  <si>
    <t>MB 1760</t>
  </si>
  <si>
    <t>42.40983 S,</t>
  </si>
  <si>
    <t>MB 1761</t>
  </si>
  <si>
    <t>72.42433 W</t>
  </si>
  <si>
    <t>MB 1762</t>
  </si>
  <si>
    <t>MB 1763</t>
  </si>
  <si>
    <t>MB 1764</t>
  </si>
  <si>
    <t>dm5</t>
  </si>
  <si>
    <t>MB 1765</t>
  </si>
  <si>
    <t>dm6</t>
  </si>
  <si>
    <t>MB 1766</t>
  </si>
  <si>
    <t>dm7</t>
  </si>
  <si>
    <t>MB 1767</t>
  </si>
  <si>
    <t>dm8</t>
  </si>
  <si>
    <t>MB 1768</t>
  </si>
  <si>
    <t>d u</t>
  </si>
  <si>
    <t>MB 1769</t>
  </si>
  <si>
    <t>MB 1770</t>
  </si>
  <si>
    <t>MB 1771</t>
  </si>
  <si>
    <t>MB 1772</t>
  </si>
  <si>
    <t>MB 1773</t>
  </si>
  <si>
    <t>MB 1774</t>
  </si>
  <si>
    <t>MB 1775</t>
  </si>
  <si>
    <t>MB 1776</t>
  </si>
  <si>
    <t>vm7</t>
  </si>
  <si>
    <t>MB 1777</t>
  </si>
  <si>
    <t>vm8</t>
  </si>
  <si>
    <t>MB 1778</t>
  </si>
  <si>
    <t>MB 1980</t>
  </si>
  <si>
    <t>Magellania venosa</t>
  </si>
  <si>
    <t>Huinay, Chile</t>
  </si>
  <si>
    <t>MB 1981</t>
  </si>
  <si>
    <t>MB 1982</t>
  </si>
  <si>
    <t>MB 1983</t>
  </si>
  <si>
    <t>MB 1984</t>
  </si>
  <si>
    <t>MB 1985</t>
  </si>
  <si>
    <t>MB 1986</t>
  </si>
  <si>
    <t>MB 1987</t>
  </si>
  <si>
    <t>MB 1988</t>
  </si>
  <si>
    <t>MB 1989</t>
  </si>
  <si>
    <t>MB 1990</t>
  </si>
  <si>
    <t>MB 1991</t>
  </si>
  <si>
    <t>MB 1992</t>
  </si>
  <si>
    <t>MB 1993</t>
  </si>
  <si>
    <t>MB 1994</t>
  </si>
  <si>
    <t>MB 1995</t>
  </si>
  <si>
    <t>MB 1996</t>
  </si>
  <si>
    <t>MB 1997</t>
  </si>
  <si>
    <t>MB 1998</t>
  </si>
  <si>
    <t>MB 1999</t>
  </si>
  <si>
    <t>MB 2000</t>
  </si>
  <si>
    <t>MB 2001</t>
  </si>
  <si>
    <t>MB 2002</t>
  </si>
  <si>
    <t>MB 2003</t>
  </si>
  <si>
    <t>MB 2004</t>
  </si>
  <si>
    <t>CARIBBEAN</t>
  </si>
  <si>
    <t>MB-99</t>
  </si>
  <si>
    <t>Chlidonophora incerta</t>
  </si>
  <si>
    <t>v; hemipelagic sed</t>
  </si>
  <si>
    <t>MB-100</t>
  </si>
  <si>
    <t>d (#421380)</t>
  </si>
  <si>
    <t>MB-101</t>
  </si>
  <si>
    <t>v</t>
  </si>
  <si>
    <t>MB-102</t>
  </si>
  <si>
    <t>d</t>
  </si>
  <si>
    <t>MB-103</t>
  </si>
  <si>
    <t>MB-104</t>
  </si>
  <si>
    <t>MB-105</t>
  </si>
  <si>
    <t>MB-106</t>
  </si>
  <si>
    <t>MB-81</t>
  </si>
  <si>
    <t>v; pelagic sed</t>
  </si>
  <si>
    <t>MB-82</t>
  </si>
  <si>
    <t>d (#421375)</t>
  </si>
  <si>
    <t>MB-83</t>
  </si>
  <si>
    <t>MB-84</t>
  </si>
  <si>
    <t>MB-895-1</t>
  </si>
  <si>
    <t>MB-896-1 E</t>
  </si>
  <si>
    <t>MB-898-1</t>
  </si>
  <si>
    <t>MB-898-2 E</t>
  </si>
  <si>
    <t>MB-899-1 E</t>
  </si>
  <si>
    <t>MB-899-2 E</t>
  </si>
  <si>
    <t>MB-900-1</t>
  </si>
  <si>
    <t>MB-901-1</t>
  </si>
  <si>
    <t>MB-902-1</t>
  </si>
  <si>
    <t>MB-902-2</t>
  </si>
  <si>
    <t>MB-903-1</t>
  </si>
  <si>
    <t>MB-903-2 E</t>
  </si>
  <si>
    <t>MB-904-1 E</t>
  </si>
  <si>
    <t>MB-981-1 E</t>
  </si>
  <si>
    <t>Thecidellina congregata</t>
  </si>
  <si>
    <t>MB-981-2</t>
  </si>
  <si>
    <t>MB-982</t>
  </si>
  <si>
    <t>MB-983 E</t>
  </si>
  <si>
    <t>MB6-1(RB)</t>
  </si>
  <si>
    <t>Argyrotheca bermudana</t>
  </si>
  <si>
    <t>Bermuda</t>
  </si>
  <si>
    <t>MB6-2(RB)</t>
  </si>
  <si>
    <t>North Rock</t>
  </si>
  <si>
    <t>MB6-3(RB)</t>
  </si>
  <si>
    <t>MB-180 E</t>
  </si>
  <si>
    <t>South Shore</t>
  </si>
  <si>
    <t>MB-181</t>
  </si>
  <si>
    <t>MB-182</t>
  </si>
  <si>
    <t>Gurnet Rock, South Shore</t>
  </si>
  <si>
    <t>MB-183 E</t>
  </si>
  <si>
    <t>MB-986</t>
  </si>
  <si>
    <t>Thecidellina barretti</t>
  </si>
  <si>
    <t>Jamaica</t>
  </si>
  <si>
    <t>MB-987a</t>
  </si>
  <si>
    <t>"</t>
  </si>
  <si>
    <t>Mb-987b</t>
  </si>
  <si>
    <t>MB-988</t>
  </si>
  <si>
    <t>Argyrotheca lutea</t>
  </si>
  <si>
    <t>Argyrotheca schrammi rubrotincta</t>
  </si>
  <si>
    <t>Terebratulina cailleti</t>
  </si>
  <si>
    <t>MB-24A E</t>
  </si>
  <si>
    <t>Argyrotheca woodwardiana</t>
  </si>
  <si>
    <t>MB-24 E</t>
  </si>
  <si>
    <t>MB-25 E</t>
  </si>
  <si>
    <t>MB-26 E</t>
  </si>
  <si>
    <t>MB-27 E</t>
  </si>
  <si>
    <t>MB-28 E</t>
  </si>
  <si>
    <t>MB-29 E</t>
  </si>
  <si>
    <t>MB-30 E</t>
  </si>
  <si>
    <t>MB-37 E</t>
  </si>
  <si>
    <t>Argyrotheca woodwardiana</t>
  </si>
  <si>
    <t>MB-38 E</t>
  </si>
  <si>
    <t>MB-39 E</t>
  </si>
  <si>
    <t>MB-41 E</t>
  </si>
  <si>
    <t>MB-42 E</t>
  </si>
  <si>
    <t xml:space="preserve">MB-71 </t>
  </si>
  <si>
    <t>Minutella caymani</t>
  </si>
  <si>
    <t>MB-72</t>
  </si>
  <si>
    <t>MB-70</t>
  </si>
  <si>
    <t>RB series</t>
  </si>
  <si>
    <t>Thecidellina blochmanni</t>
  </si>
  <si>
    <t>HB-1 M</t>
  </si>
  <si>
    <t>Hemithiris psittacea</t>
  </si>
  <si>
    <t>Hudson Bay</t>
  </si>
  <si>
    <t>HB-2</t>
  </si>
  <si>
    <t>HB-3 M</t>
  </si>
  <si>
    <t>HB-4</t>
  </si>
  <si>
    <t>HB-5</t>
  </si>
  <si>
    <t>HB-6</t>
  </si>
  <si>
    <t>HB-7</t>
  </si>
  <si>
    <t>HB-8</t>
  </si>
  <si>
    <t>HB-9</t>
  </si>
  <si>
    <t>HB-10</t>
  </si>
  <si>
    <t>HB-11</t>
  </si>
  <si>
    <t>HB-12</t>
  </si>
  <si>
    <t>HB-13</t>
  </si>
  <si>
    <t>HB-14</t>
  </si>
  <si>
    <t>MB-905-1</t>
  </si>
  <si>
    <t xml:space="preserve">MB-905-2 </t>
  </si>
  <si>
    <t>MB-905-3</t>
  </si>
  <si>
    <t>ICP</t>
  </si>
  <si>
    <t>MB-905-4</t>
  </si>
  <si>
    <t>MB-905-5 M</t>
  </si>
  <si>
    <t>MB-906-1</t>
  </si>
  <si>
    <t>MB-906-2</t>
  </si>
  <si>
    <t>MB-906-3 M</t>
  </si>
  <si>
    <t>MB-907-1</t>
  </si>
  <si>
    <t>MB-907-2</t>
  </si>
  <si>
    <t>MB-908-1 M</t>
  </si>
  <si>
    <t>MB-908-2 M</t>
  </si>
  <si>
    <t>MB-908-3</t>
  </si>
  <si>
    <t xml:space="preserve">Hudson Bay (old) </t>
  </si>
  <si>
    <t>MB-550</t>
  </si>
  <si>
    <t>MB-551</t>
  </si>
  <si>
    <t>MB-552</t>
  </si>
  <si>
    <t>MB-552a M</t>
  </si>
  <si>
    <t>MB-553 M</t>
  </si>
  <si>
    <t>MB-554</t>
  </si>
  <si>
    <t>MB-555</t>
  </si>
  <si>
    <t>MB-556</t>
  </si>
  <si>
    <t>MB-557</t>
  </si>
  <si>
    <t>MB-558</t>
  </si>
  <si>
    <t>MB-559</t>
  </si>
  <si>
    <t>MB-560</t>
  </si>
  <si>
    <t>MB-561</t>
  </si>
  <si>
    <t>MB-985-1 E</t>
  </si>
  <si>
    <t>" (youngest - shell edge)</t>
  </si>
  <si>
    <t>MB-985-2A</t>
  </si>
  <si>
    <t>MB-985-2B</t>
  </si>
  <si>
    <t>MB-985-3A E</t>
  </si>
  <si>
    <t>MB-985-3B</t>
  </si>
  <si>
    <t>MB-985-4A E</t>
  </si>
  <si>
    <t>MB-985-4B</t>
  </si>
  <si>
    <t>MB-985-5A</t>
  </si>
  <si>
    <t>MB-985-5B</t>
  </si>
  <si>
    <t>MB-985-6A E</t>
  </si>
  <si>
    <t>MB-985-6B E</t>
  </si>
  <si>
    <t>MB-985-7</t>
  </si>
  <si>
    <t>MB-985-8u</t>
  </si>
  <si>
    <t>outer layer (2)</t>
  </si>
  <si>
    <t>MB-985-8AA E</t>
  </si>
  <si>
    <t>all layers</t>
  </si>
  <si>
    <t>MB-985-9 E</t>
  </si>
  <si>
    <t>area w muscle att</t>
  </si>
  <si>
    <t>MB-985-10 E</t>
  </si>
  <si>
    <t>umbo &amp; adj area (oldest)</t>
  </si>
  <si>
    <t>BR-28</t>
  </si>
  <si>
    <t>Arthur Harbour</t>
  </si>
  <si>
    <t>BAY OF FUNDY</t>
  </si>
  <si>
    <t>Terebratulina septentrionalis</t>
  </si>
  <si>
    <t>RB16-1b</t>
  </si>
  <si>
    <t>RB16-2b</t>
  </si>
  <si>
    <t>RB17-1b</t>
  </si>
  <si>
    <t>RB18-1b</t>
  </si>
  <si>
    <t>RB21-1b</t>
  </si>
  <si>
    <t>RB22-1b</t>
  </si>
  <si>
    <t>MB-500 M</t>
  </si>
  <si>
    <t>MB-501 M</t>
  </si>
  <si>
    <t>MB-502 M</t>
  </si>
  <si>
    <t>MB-503 M</t>
  </si>
  <si>
    <t>MB-504 M</t>
  </si>
  <si>
    <t>MB-505 M</t>
  </si>
  <si>
    <t>MB-506 M</t>
  </si>
  <si>
    <t>MB-507 M</t>
  </si>
  <si>
    <t>MB-508 M</t>
  </si>
  <si>
    <t>MB-509 M</t>
  </si>
  <si>
    <t>MB-510 M</t>
  </si>
  <si>
    <t>MB-511 M</t>
  </si>
  <si>
    <t>MB-512 M</t>
  </si>
  <si>
    <t>MB-513 M</t>
  </si>
  <si>
    <t>MB-514 M</t>
  </si>
  <si>
    <t>MB-515 M</t>
  </si>
  <si>
    <t>MB-516 M</t>
  </si>
  <si>
    <t>MB-517 M</t>
  </si>
  <si>
    <t>MB-518 M</t>
  </si>
  <si>
    <t>MB-519 E</t>
  </si>
  <si>
    <t>MB-520</t>
  </si>
  <si>
    <t>MB-521</t>
  </si>
  <si>
    <t>MB-522</t>
  </si>
  <si>
    <t>MB-523</t>
  </si>
  <si>
    <t>MB-524</t>
  </si>
  <si>
    <t>MB-525</t>
  </si>
  <si>
    <t>MB-526</t>
  </si>
  <si>
    <t>MB-527</t>
  </si>
  <si>
    <t>MB-528</t>
  </si>
  <si>
    <t>MB-529 M</t>
  </si>
  <si>
    <t>MB-530 M</t>
  </si>
  <si>
    <t>MB-531</t>
  </si>
  <si>
    <t>MB-532</t>
  </si>
  <si>
    <t>MB-533</t>
  </si>
  <si>
    <t>MB-534</t>
  </si>
  <si>
    <t>MB-535</t>
  </si>
  <si>
    <t>MB-536</t>
  </si>
  <si>
    <t>MB-537</t>
  </si>
  <si>
    <t>MB-538</t>
  </si>
  <si>
    <t>MB-539</t>
  </si>
  <si>
    <t>MB-540</t>
  </si>
  <si>
    <t>MB-541</t>
  </si>
  <si>
    <t>MB-542</t>
  </si>
  <si>
    <t>MB-543</t>
  </si>
  <si>
    <t>MB-1006 M</t>
  </si>
  <si>
    <t>MB-1007</t>
  </si>
  <si>
    <t>MB-1008 M</t>
  </si>
  <si>
    <t>MB-1009 M</t>
  </si>
  <si>
    <t>MB-1010</t>
  </si>
  <si>
    <t>MB-1011 E</t>
  </si>
  <si>
    <t>MB-1012 M</t>
  </si>
  <si>
    <t>MB-1013 M</t>
  </si>
  <si>
    <t>MB-1014 M</t>
  </si>
  <si>
    <t>MB-1015 M</t>
  </si>
  <si>
    <t>MB-1016 M</t>
  </si>
  <si>
    <t>MB-1017 E</t>
  </si>
  <si>
    <t>MB-1018 M</t>
  </si>
  <si>
    <t>green tint (OM contamination)</t>
  </si>
  <si>
    <t>MB-1019 M</t>
  </si>
  <si>
    <t>MB-1020 M</t>
  </si>
  <si>
    <t>MB-1021 M</t>
  </si>
  <si>
    <t>MB-1022 M</t>
  </si>
  <si>
    <t>MB-1023 M</t>
  </si>
  <si>
    <t>MB-1024 M</t>
  </si>
  <si>
    <t>MB-1025</t>
  </si>
  <si>
    <t>MB-1026 M</t>
  </si>
  <si>
    <t>MB-1027</t>
  </si>
  <si>
    <t>JSB-200b</t>
  </si>
  <si>
    <t>Laqueus rubellus</t>
  </si>
  <si>
    <t>Sagami Bay</t>
  </si>
  <si>
    <t>JSB-201b</t>
  </si>
  <si>
    <t xml:space="preserve">JSB-210p </t>
  </si>
  <si>
    <t>JSB-211p M</t>
  </si>
  <si>
    <t>JOB-101b M</t>
  </si>
  <si>
    <t>Terebratulina crossei</t>
  </si>
  <si>
    <t>Otsuchi Bay</t>
  </si>
  <si>
    <t>JOB-102b M</t>
  </si>
  <si>
    <t>JOB-103b M</t>
  </si>
  <si>
    <t>JOB-104b</t>
  </si>
  <si>
    <t>JOB-110p</t>
  </si>
  <si>
    <t>JOB-111p M</t>
  </si>
  <si>
    <t>JOB-112p M</t>
  </si>
  <si>
    <t>JOB-113p M</t>
  </si>
  <si>
    <t>JOB-114p M</t>
  </si>
  <si>
    <t>MB-810-1 M</t>
  </si>
  <si>
    <t>MB-810-2</t>
  </si>
  <si>
    <t>MB-810-3</t>
  </si>
  <si>
    <t>MB-810-4</t>
  </si>
  <si>
    <t>MB-810-5</t>
  </si>
  <si>
    <t>MB-810-6</t>
  </si>
  <si>
    <t>MB-811-1</t>
  </si>
  <si>
    <t>MB-811-2</t>
  </si>
  <si>
    <t>MB-811-3</t>
  </si>
  <si>
    <t>MB-811-4</t>
  </si>
  <si>
    <t>MB-811-5</t>
  </si>
  <si>
    <t>MB-811-6</t>
  </si>
  <si>
    <t>MB-812-1</t>
  </si>
  <si>
    <t>MB-812-2</t>
  </si>
  <si>
    <t>MB-812-3</t>
  </si>
  <si>
    <t>MB-812-4</t>
  </si>
  <si>
    <t>MB-812-5</t>
  </si>
  <si>
    <t>MB-812-6</t>
  </si>
  <si>
    <t>MB-813-1</t>
  </si>
  <si>
    <t>MB-813-2 E</t>
  </si>
  <si>
    <t>MB-813-3</t>
  </si>
  <si>
    <t>MB-814-1</t>
  </si>
  <si>
    <t>MB-814-2</t>
  </si>
  <si>
    <t>MB-818-1</t>
  </si>
  <si>
    <t>Terebratulina unguicula</t>
  </si>
  <si>
    <t>MB-818-2 E</t>
  </si>
  <si>
    <t>MB-818-3</t>
  </si>
  <si>
    <t>MB-819-1</t>
  </si>
  <si>
    <t>MB-819-2</t>
  </si>
  <si>
    <t>MB-819-3 E</t>
  </si>
  <si>
    <t>MB-819-4</t>
  </si>
  <si>
    <t>MB-820-1</t>
  </si>
  <si>
    <t>MB-820-2</t>
  </si>
  <si>
    <t>MB-820-3</t>
  </si>
  <si>
    <t>MB-820-4 M</t>
  </si>
  <si>
    <t>MB-821-1 M</t>
  </si>
  <si>
    <t>MB-821-2 M</t>
  </si>
  <si>
    <t>MB-821-3 M</t>
  </si>
  <si>
    <t>MB-821-4</t>
  </si>
  <si>
    <t>MB-821-5</t>
  </si>
  <si>
    <t>MB-821-6</t>
  </si>
  <si>
    <t>MB-822-1</t>
  </si>
  <si>
    <t>MB-822-2</t>
  </si>
  <si>
    <t>MB-822-3 M</t>
  </si>
  <si>
    <t>MB-822-4</t>
  </si>
  <si>
    <t>MB-822-5 M</t>
  </si>
  <si>
    <t>MB-822-6</t>
  </si>
  <si>
    <t>MB-823-2 E</t>
  </si>
  <si>
    <t>Terebratalia transversa</t>
  </si>
  <si>
    <t>MB-824-1 E</t>
  </si>
  <si>
    <t>MB-824-2</t>
  </si>
  <si>
    <t>MB-824-3</t>
  </si>
  <si>
    <t>MB-825-1</t>
  </si>
  <si>
    <t>MB-825-2 E</t>
  </si>
  <si>
    <t>MB-825-3</t>
  </si>
  <si>
    <t>MB-826-1</t>
  </si>
  <si>
    <t>MB-826-2 E</t>
  </si>
  <si>
    <t>MB-826-3</t>
  </si>
  <si>
    <t>MB-827-1</t>
  </si>
  <si>
    <t>MB-827-2</t>
  </si>
  <si>
    <t>MB-827-3</t>
  </si>
  <si>
    <t>MB-828-1</t>
  </si>
  <si>
    <t>MB-828-2 M</t>
  </si>
  <si>
    <t>MB-828-3</t>
  </si>
  <si>
    <t>MB-828-4 M</t>
  </si>
  <si>
    <t>MB-829-1</t>
  </si>
  <si>
    <t>MB-829-2 M</t>
  </si>
  <si>
    <t>MB-829-3 M</t>
  </si>
  <si>
    <t>MB-829-4</t>
  </si>
  <si>
    <t>MB-829-5 M</t>
  </si>
  <si>
    <t>MB-829-6</t>
  </si>
  <si>
    <t>MB-830-1</t>
  </si>
  <si>
    <t>MB-830-2</t>
  </si>
  <si>
    <t>MB-830-3</t>
  </si>
  <si>
    <t>MB-830-4</t>
  </si>
  <si>
    <t>MB-830-5</t>
  </si>
  <si>
    <t>MB-830-6</t>
  </si>
  <si>
    <t>MB-830-7</t>
  </si>
  <si>
    <t>MB-830-8</t>
  </si>
  <si>
    <t>MB-831-1</t>
  </si>
  <si>
    <t>MB-831-2</t>
  </si>
  <si>
    <t>MB-831-3</t>
  </si>
  <si>
    <t>MB-831-4</t>
  </si>
  <si>
    <t>MB-831-5</t>
  </si>
  <si>
    <t>MB-831-6</t>
  </si>
  <si>
    <t>MB-831-7</t>
  </si>
  <si>
    <t xml:space="preserve">MB-831-8 </t>
  </si>
  <si>
    <t>MB-832-1</t>
  </si>
  <si>
    <t>MB-770</t>
  </si>
  <si>
    <t>Calloria inconspicua</t>
  </si>
  <si>
    <t>MB-771</t>
  </si>
  <si>
    <t>MB-772</t>
  </si>
  <si>
    <t>MB-773</t>
  </si>
  <si>
    <t>MB-774</t>
  </si>
  <si>
    <t>MB-775</t>
  </si>
  <si>
    <t>MB-884-1 M</t>
  </si>
  <si>
    <t>Callonia incospicua</t>
  </si>
  <si>
    <t>MB-884-2 M</t>
  </si>
  <si>
    <t>MB-884-3</t>
  </si>
  <si>
    <t>MB-884-4 M</t>
  </si>
  <si>
    <t>MB-880-1 M</t>
  </si>
  <si>
    <t>Liothyrella neozelanica</t>
  </si>
  <si>
    <t>MB-880-2</t>
  </si>
  <si>
    <t>MB-880-3</t>
  </si>
  <si>
    <t>MB-880-4 E</t>
  </si>
  <si>
    <t>MB-880-5</t>
  </si>
  <si>
    <t>MB-881-1 M</t>
  </si>
  <si>
    <t>MB-881-2 M</t>
  </si>
  <si>
    <t>MB-881-3</t>
  </si>
  <si>
    <t>MB-881-4</t>
  </si>
  <si>
    <t>MB-881-5 M</t>
  </si>
  <si>
    <t>MB-881-6 E</t>
  </si>
  <si>
    <t xml:space="preserve">MB-882-1 </t>
  </si>
  <si>
    <t>MB-882-2</t>
  </si>
  <si>
    <t>MB-882-3</t>
  </si>
  <si>
    <t>MB-882-4</t>
  </si>
  <si>
    <t>MB 1511</t>
  </si>
  <si>
    <t>Notosaria nigricans</t>
  </si>
  <si>
    <t>MB 1512</t>
  </si>
  <si>
    <t>MB 1513</t>
  </si>
  <si>
    <t>MB 1514</t>
  </si>
  <si>
    <t>MB 1515</t>
  </si>
  <si>
    <t>MB 1516</t>
  </si>
  <si>
    <t>MB 1517</t>
  </si>
  <si>
    <t>MB 1518</t>
  </si>
  <si>
    <t>MB 1519</t>
  </si>
  <si>
    <t>MB 1520</t>
  </si>
  <si>
    <t>MB-883-1</t>
  </si>
  <si>
    <t>MB-883-2 M</t>
  </si>
  <si>
    <t>MB-883-3</t>
  </si>
  <si>
    <t>MB-883-4</t>
  </si>
  <si>
    <t>MB-883-5 M</t>
  </si>
  <si>
    <t>MB-883-6 M</t>
  </si>
  <si>
    <t>MB-885-1 M</t>
  </si>
  <si>
    <t>MB-885-2 M</t>
  </si>
  <si>
    <t>MB-885-3</t>
  </si>
  <si>
    <t>MB-885-4</t>
  </si>
  <si>
    <t>MB-885-5</t>
  </si>
  <si>
    <t>MB-885-6</t>
  </si>
  <si>
    <t>MB-885-7 M</t>
  </si>
  <si>
    <t>MB-885-8</t>
  </si>
  <si>
    <t>MB-885-9</t>
  </si>
  <si>
    <t>MB-885-10</t>
  </si>
  <si>
    <t>MB-885-11</t>
  </si>
  <si>
    <t xml:space="preserve">MB-889-1 </t>
  </si>
  <si>
    <t>Megerlina pisum</t>
  </si>
  <si>
    <t xml:space="preserve">MB-889-2 </t>
  </si>
  <si>
    <t xml:space="preserve">MB-889-3 </t>
  </si>
  <si>
    <t xml:space="preserve">MB-889-4 </t>
  </si>
  <si>
    <t xml:space="preserve">MB-889-5 </t>
  </si>
  <si>
    <t>MB-889-6</t>
  </si>
  <si>
    <t>MB-889-7</t>
  </si>
  <si>
    <t>MB-889-8</t>
  </si>
  <si>
    <t>MB-889-9</t>
  </si>
  <si>
    <t>MB-889-10</t>
  </si>
  <si>
    <t>MB-889-11</t>
  </si>
  <si>
    <t>MB-890-1</t>
  </si>
  <si>
    <t>MB-890-2</t>
  </si>
  <si>
    <t>MB-890-3</t>
  </si>
  <si>
    <t>MB-890-4</t>
  </si>
  <si>
    <t>MB-890-5</t>
  </si>
  <si>
    <t>MB-890-6</t>
  </si>
  <si>
    <t>MB-891-1</t>
  </si>
  <si>
    <t>MB-891-2</t>
  </si>
  <si>
    <t>MB-891-3</t>
  </si>
  <si>
    <t>MB-891-4</t>
  </si>
  <si>
    <t>MB-891-5</t>
  </si>
  <si>
    <t>MB-891-6</t>
  </si>
  <si>
    <t>MB-891-7 M</t>
  </si>
  <si>
    <t>MB-891-8</t>
  </si>
  <si>
    <t>MB-892-1</t>
  </si>
  <si>
    <t>MB-892-2</t>
  </si>
  <si>
    <t>MB-892-3</t>
  </si>
  <si>
    <t>MB-892-4</t>
  </si>
  <si>
    <t>MB-892-5 M</t>
  </si>
  <si>
    <t>MB-892-6</t>
  </si>
  <si>
    <t>MB-892-7</t>
  </si>
  <si>
    <t>MB-893-1</t>
  </si>
  <si>
    <t>MB-893-2</t>
  </si>
  <si>
    <t>MB-893-3</t>
  </si>
  <si>
    <t>MB-893-4</t>
  </si>
  <si>
    <t>Kraussina rubra</t>
  </si>
  <si>
    <t>Terebratulina abyssicola</t>
  </si>
  <si>
    <t>Megerlina pisum</t>
  </si>
  <si>
    <t>Compsoria suffusa</t>
  </si>
  <si>
    <t>Xenobrochus africanus</t>
  </si>
  <si>
    <t>Argyrotheca</t>
  </si>
  <si>
    <t>T. transversa</t>
  </si>
  <si>
    <t>L-1</t>
  </si>
  <si>
    <t>Thecidellina congregata</t>
  </si>
  <si>
    <t>Bikini Atoll</t>
  </si>
  <si>
    <t>L-2</t>
  </si>
  <si>
    <t>(Temp 22-29°C)</t>
  </si>
  <si>
    <t>L-3</t>
  </si>
  <si>
    <t>Argyrotheca sp.</t>
  </si>
  <si>
    <t>L-6</t>
  </si>
  <si>
    <t>L-7</t>
  </si>
  <si>
    <t>L-8</t>
  </si>
  <si>
    <t>Argyrotheca lutea</t>
  </si>
  <si>
    <t>Barbados</t>
  </si>
  <si>
    <t>Temp 20-28°C</t>
  </si>
  <si>
    <t>L-20</t>
  </si>
  <si>
    <t>Terebratalia transversa</t>
  </si>
  <si>
    <t>Auke Bay, Alaska</t>
  </si>
  <si>
    <t>L-21</t>
  </si>
  <si>
    <t>L-16</t>
  </si>
  <si>
    <t>Megerlia truncata</t>
  </si>
  <si>
    <t>Capri</t>
  </si>
  <si>
    <t>L-17</t>
  </si>
  <si>
    <t>L-18</t>
  </si>
  <si>
    <t>L-19</t>
  </si>
  <si>
    <t>L-13</t>
  </si>
  <si>
    <t>Terebratalia obseleta</t>
  </si>
  <si>
    <t>Catalina Is</t>
  </si>
  <si>
    <t>L-14</t>
  </si>
  <si>
    <t>Laqueus californianus</t>
  </si>
  <si>
    <t>L-15</t>
  </si>
  <si>
    <t>L-9</t>
  </si>
  <si>
    <t>Argyrotheca lowei</t>
  </si>
  <si>
    <t>Gulf of California</t>
  </si>
  <si>
    <t>L-10</t>
  </si>
  <si>
    <t>L-11</t>
  </si>
  <si>
    <t>Bermuda</t>
  </si>
  <si>
    <t>MB 3010</t>
  </si>
  <si>
    <t>Terebratulina retusa</t>
  </si>
  <si>
    <t>Alboran Sea</t>
  </si>
  <si>
    <t>MB 3011</t>
  </si>
  <si>
    <t>Coralligenous floor</t>
  </si>
  <si>
    <t>MB 3012</t>
  </si>
  <si>
    <t>35°57'22"N, 3°04'41"W</t>
  </si>
  <si>
    <t>max 2-3mm</t>
  </si>
  <si>
    <t>MB 3013</t>
  </si>
  <si>
    <t>MB 3014</t>
  </si>
  <si>
    <t>MB 3015</t>
  </si>
  <si>
    <t>MB 3016</t>
  </si>
  <si>
    <t>MB 3017</t>
  </si>
  <si>
    <t>MB 3018</t>
  </si>
  <si>
    <t>MB 3019</t>
  </si>
  <si>
    <t>MB 3020</t>
  </si>
  <si>
    <t>MB 3021</t>
  </si>
  <si>
    <t>MB 3027</t>
  </si>
  <si>
    <t>Megerlia truncata</t>
  </si>
  <si>
    <t>MB 3028</t>
  </si>
  <si>
    <t>MB 3029</t>
  </si>
  <si>
    <t>MB 3029d</t>
  </si>
  <si>
    <t>MB 3030</t>
  </si>
  <si>
    <t>MB 3031</t>
  </si>
  <si>
    <t>MB 3032</t>
  </si>
  <si>
    <t>MB 3033</t>
  </si>
  <si>
    <t>MB 3034</t>
  </si>
  <si>
    <t>MB 3035</t>
  </si>
  <si>
    <t>MB 3036</t>
  </si>
  <si>
    <t>MB 3037</t>
  </si>
  <si>
    <t>MB 3038</t>
  </si>
  <si>
    <t>MB 3039</t>
  </si>
  <si>
    <t>5mm</t>
  </si>
  <si>
    <t>MB 3040</t>
  </si>
  <si>
    <t>Megathiris detruncata</t>
  </si>
  <si>
    <t>MB 3041</t>
  </si>
  <si>
    <t>MB 3042</t>
  </si>
  <si>
    <t>MB 3043</t>
  </si>
  <si>
    <t>MB 3044</t>
  </si>
  <si>
    <t>MB 3045</t>
  </si>
  <si>
    <t>MB 3046</t>
  </si>
  <si>
    <t>MB 3047</t>
  </si>
  <si>
    <t>MB 3048</t>
  </si>
  <si>
    <t>MB 3049</t>
  </si>
  <si>
    <t>MB 3050</t>
  </si>
  <si>
    <t>MB 3051</t>
  </si>
  <si>
    <t>MB 3052</t>
  </si>
  <si>
    <t>MB 3053</t>
  </si>
  <si>
    <t>MB 3054</t>
  </si>
  <si>
    <t>MB 3055</t>
  </si>
  <si>
    <t>MB-85</t>
  </si>
  <si>
    <t>Chlidonophora incerta</t>
  </si>
  <si>
    <t>15°8.76'N, 69°13.20'W</t>
  </si>
  <si>
    <t>MB-86 E</t>
  </si>
  <si>
    <t>MB-87</t>
  </si>
  <si>
    <t>MB-88 E</t>
  </si>
  <si>
    <t>MB-89</t>
  </si>
  <si>
    <t>MB-90</t>
  </si>
  <si>
    <t>MB-93</t>
  </si>
  <si>
    <t>13°36.60'N, 64°46.20'W</t>
  </si>
  <si>
    <t>MB-94</t>
  </si>
  <si>
    <t>MB-95</t>
  </si>
  <si>
    <t>MB-96</t>
  </si>
  <si>
    <t>MB-97</t>
  </si>
  <si>
    <t>MB-98</t>
  </si>
  <si>
    <t>MB-107</t>
  </si>
  <si>
    <t>13°26.90N, 64°42.70'W</t>
  </si>
  <si>
    <t>MB-108</t>
  </si>
  <si>
    <t>MB-109</t>
  </si>
  <si>
    <t>MB-110</t>
  </si>
  <si>
    <t>MB-111</t>
  </si>
  <si>
    <t>MB-112</t>
  </si>
  <si>
    <t>MB-113</t>
  </si>
  <si>
    <t>MB-114</t>
  </si>
  <si>
    <t>MB-115</t>
  </si>
  <si>
    <t>13°27.64'N, 64°47.56'W</t>
  </si>
  <si>
    <t>MB-116</t>
  </si>
  <si>
    <t>MB-117 M</t>
  </si>
  <si>
    <t>MB-118</t>
  </si>
  <si>
    <t>MB-119</t>
  </si>
  <si>
    <t>MB-120</t>
  </si>
  <si>
    <t>MB-121</t>
  </si>
  <si>
    <t>MB-122</t>
  </si>
  <si>
    <t>MB-123</t>
  </si>
  <si>
    <t>Chlidonophora incerta</t>
  </si>
  <si>
    <t>13°30.60'N, 64°44.90'W</t>
  </si>
  <si>
    <t>MB-124</t>
  </si>
  <si>
    <t>MB-125</t>
  </si>
  <si>
    <t>MB-126</t>
  </si>
  <si>
    <t>MB-127 M</t>
  </si>
  <si>
    <t>MB-128</t>
  </si>
  <si>
    <t>MB-129</t>
  </si>
  <si>
    <t>MB-130</t>
  </si>
  <si>
    <t>MB-139 M</t>
  </si>
  <si>
    <t>13°32.20'N, 64°42.00W</t>
  </si>
  <si>
    <t>MB-140</t>
  </si>
  <si>
    <t>MB-141</t>
  </si>
  <si>
    <t>MB-142</t>
  </si>
  <si>
    <t>MB-143</t>
  </si>
  <si>
    <t>MB-144</t>
  </si>
  <si>
    <t>MB-145</t>
  </si>
  <si>
    <t>MB-146</t>
  </si>
  <si>
    <t>#4</t>
  </si>
  <si>
    <t>#2</t>
  </si>
  <si>
    <t>MB7-2 (RB)</t>
  </si>
  <si>
    <t>MB7-4 (RB)</t>
  </si>
  <si>
    <t>MB7-5 (RB)</t>
  </si>
  <si>
    <t>MB7-6 (RB)</t>
  </si>
  <si>
    <t>MB-910</t>
  </si>
  <si>
    <t>Cryptopora curiosa</t>
  </si>
  <si>
    <t>loc 95/7 (Logan)</t>
  </si>
  <si>
    <t>MB-911</t>
  </si>
  <si>
    <t>MB-912</t>
  </si>
  <si>
    <t>Crypt 2, reef slope</t>
  </si>
  <si>
    <t>MB-913</t>
  </si>
  <si>
    <t>28°28'N, 34°30'E</t>
  </si>
  <si>
    <t>MB-914</t>
  </si>
  <si>
    <t>Crypt 1, reef slope</t>
  </si>
  <si>
    <t>MB-915</t>
  </si>
  <si>
    <t>MB-916</t>
  </si>
  <si>
    <t>MB-917</t>
  </si>
  <si>
    <t>GUAM</t>
  </si>
  <si>
    <t>MB-3104</t>
  </si>
  <si>
    <t>MB-3105</t>
  </si>
  <si>
    <t>Supplement 1: Species, locality, geochemistry (MgCO3 and oxygen isotope compositions) of modern brachiopods</t>
  </si>
  <si>
    <t>mmol/mol</t>
  </si>
  <si>
    <t>‰, VPDB</t>
  </si>
  <si>
    <t>‰, VSMOW</t>
  </si>
  <si>
    <r>
      <rPr>
        <b/>
        <sz val="12"/>
        <color indexed="8"/>
        <rFont val="Calibri"/>
        <family val="2"/>
      </rPr>
      <t>LOWENSTAM (1961)</t>
    </r>
    <r>
      <rPr>
        <sz val="12"/>
        <color theme="1"/>
        <rFont val="Calibri"/>
        <family val="2"/>
      </rPr>
      <t xml:space="preserve"> </t>
    </r>
  </si>
  <si>
    <t>Durban, SA</t>
  </si>
  <si>
    <t>Brand et al., 2013</t>
  </si>
  <si>
    <t>Durban SA</t>
  </si>
  <si>
    <t>Brand et al. 2013</t>
  </si>
  <si>
    <t>d (1001)</t>
  </si>
  <si>
    <t>d (1002)</t>
  </si>
  <si>
    <t>d (1003)</t>
  </si>
  <si>
    <t>d-m1</t>
  </si>
  <si>
    <t>d-u</t>
  </si>
  <si>
    <t>v-u</t>
  </si>
  <si>
    <t>v-m1</t>
  </si>
  <si>
    <t>v-m2</t>
  </si>
  <si>
    <t>v-e1</t>
  </si>
  <si>
    <t>v-e</t>
  </si>
  <si>
    <t>d-m2</t>
  </si>
  <si>
    <t>d-e</t>
  </si>
  <si>
    <t>Weddell Sea</t>
  </si>
  <si>
    <t>v-e, ~25mm</t>
  </si>
  <si>
    <t>v-m3</t>
  </si>
  <si>
    <t>v-m4</t>
  </si>
  <si>
    <t>v-m5</t>
  </si>
  <si>
    <t>v-m6</t>
  </si>
  <si>
    <t>v-m7</t>
  </si>
  <si>
    <t>v  3mm</t>
  </si>
  <si>
    <t>v, 6mm</t>
  </si>
  <si>
    <t>d  7mm</t>
  </si>
  <si>
    <t>v, 8mm</t>
  </si>
  <si>
    <t>v  9-10mm</t>
  </si>
  <si>
    <t>v, 7mm</t>
  </si>
  <si>
    <t>d, 6mm</t>
  </si>
  <si>
    <t>v  7mm</t>
  </si>
  <si>
    <t>d  6mm</t>
  </si>
  <si>
    <t>v  8mm</t>
  </si>
  <si>
    <t>v 9mm</t>
  </si>
  <si>
    <t>d 8mm</t>
  </si>
  <si>
    <t>v 11mm</t>
  </si>
  <si>
    <t>d 10mm</t>
  </si>
  <si>
    <t>v  6mm</t>
  </si>
  <si>
    <t>d  4mm</t>
  </si>
  <si>
    <t>v 5mm</t>
  </si>
  <si>
    <t>d 4mm</t>
  </si>
  <si>
    <t>v  5mm</t>
  </si>
  <si>
    <t>v 4mm</t>
  </si>
  <si>
    <t>d 3mm</t>
  </si>
  <si>
    <t>v 3mm</t>
  </si>
  <si>
    <t>d 2mm</t>
  </si>
  <si>
    <t>v-e, 70mm</t>
  </si>
  <si>
    <t>v-m8</t>
  </si>
  <si>
    <t>v-m9</t>
  </si>
  <si>
    <t>v-m10</t>
  </si>
  <si>
    <t>v-m11</t>
  </si>
  <si>
    <t>v-m12</t>
  </si>
  <si>
    <t>v-m13</t>
  </si>
  <si>
    <t>v-m14</t>
  </si>
  <si>
    <t>v-m15</t>
  </si>
  <si>
    <t>v-m16</t>
  </si>
  <si>
    <t>v-m17</t>
  </si>
  <si>
    <t>v-m18</t>
  </si>
  <si>
    <t>v-m19</t>
  </si>
  <si>
    <t>v-m20</t>
  </si>
  <si>
    <t>v-m21</t>
  </si>
  <si>
    <t>v-m22</t>
  </si>
  <si>
    <t>v-m23</t>
  </si>
  <si>
    <t>v-m24</t>
  </si>
  <si>
    <t>d (#421376)</t>
  </si>
  <si>
    <t xml:space="preserve">d </t>
  </si>
  <si>
    <t>d (#421379)</t>
  </si>
  <si>
    <t>d (#421381)</t>
  </si>
  <si>
    <t>v; hemipelagic</t>
  </si>
  <si>
    <t>d (#421382)</t>
  </si>
  <si>
    <t>d (#421383)</t>
  </si>
  <si>
    <t>d (#421385)</t>
  </si>
  <si>
    <t>1-v e; 25 mm</t>
  </si>
  <si>
    <t>14-v umbo</t>
  </si>
  <si>
    <t>v-u, gr a, 20mm</t>
  </si>
  <si>
    <t>v-e2</t>
  </si>
  <si>
    <t>v-m</t>
  </si>
  <si>
    <t>d-s</t>
  </si>
  <si>
    <t>d-m</t>
  </si>
  <si>
    <t xml:space="preserve"> v-e, g-axis: 15.5mm</t>
  </si>
  <si>
    <t xml:space="preserve"> v-u</t>
  </si>
  <si>
    <t xml:space="preserve"> d-e</t>
  </si>
  <si>
    <t xml:space="preserve"> d-u</t>
  </si>
  <si>
    <t xml:space="preserve"> v-e, g-axis: 39.0mm</t>
  </si>
  <si>
    <t xml:space="preserve"> v-e, g-axis: 41.5mm</t>
  </si>
  <si>
    <t xml:space="preserve"> d u</t>
  </si>
  <si>
    <t>v-s</t>
  </si>
  <si>
    <t>v-u, gr a: 10mm</t>
  </si>
  <si>
    <t>v-u, gr a: 15mm</t>
  </si>
  <si>
    <t>v-u, gr a: 14mm</t>
  </si>
  <si>
    <t xml:space="preserve">v-u, gr a: 10mm </t>
  </si>
  <si>
    <t>d-e2</t>
  </si>
  <si>
    <t>d-e1</t>
  </si>
  <si>
    <t>New Zealand</t>
  </si>
  <si>
    <t>v-me</t>
  </si>
  <si>
    <t>v-u, gr a: 27mm</t>
  </si>
  <si>
    <t>v m3</t>
  </si>
  <si>
    <t>v m2</t>
  </si>
  <si>
    <t>v m1</t>
  </si>
  <si>
    <t>v e, brown</t>
  </si>
  <si>
    <t>v e, dk brown</t>
  </si>
  <si>
    <t>v-u, gr a: 18mm</t>
  </si>
  <si>
    <t>v-u, gr a: 22mm</t>
  </si>
  <si>
    <t>v-u, gr a: 13mm</t>
  </si>
  <si>
    <t>Friday Habor</t>
  </si>
  <si>
    <t>Bay of Fundy</t>
  </si>
  <si>
    <t>Grand Cayman</t>
  </si>
  <si>
    <t>Firth, Scotland</t>
  </si>
  <si>
    <t>Maldives</t>
  </si>
  <si>
    <t>Europa Island</t>
  </si>
  <si>
    <t>Red Sea</t>
  </si>
  <si>
    <t>v e</t>
  </si>
  <si>
    <t>v e; 17mm</t>
  </si>
  <si>
    <t>d e;  10mm</t>
  </si>
  <si>
    <t>v e;  47mm</t>
  </si>
  <si>
    <t>v e;  60mm</t>
  </si>
  <si>
    <t>d e, 39mm</t>
  </si>
  <si>
    <t>v e ,46mm</t>
  </si>
  <si>
    <t>Carribbean Sea</t>
  </si>
  <si>
    <t>Guam</t>
  </si>
  <si>
    <t>MB46-1a(RB)</t>
  </si>
  <si>
    <t>MB46-1b(RB)</t>
  </si>
  <si>
    <t>MB47-1a(RB)</t>
  </si>
  <si>
    <t>MB47-1b(RB)</t>
  </si>
  <si>
    <t>MB48-1(RB)</t>
  </si>
  <si>
    <t>MB49-1(RB)</t>
  </si>
  <si>
    <t>MB-184</t>
  </si>
  <si>
    <t>MB-185</t>
  </si>
  <si>
    <t>MB-187</t>
  </si>
  <si>
    <t>MB-1</t>
  </si>
  <si>
    <t>MB-2 E</t>
  </si>
  <si>
    <t>MB-3 E</t>
  </si>
  <si>
    <t>MB-4 E</t>
  </si>
  <si>
    <t>MB-5 E</t>
  </si>
  <si>
    <t>MB-6 E</t>
  </si>
  <si>
    <t>MB-7 E</t>
  </si>
  <si>
    <t>MB-8</t>
  </si>
  <si>
    <t>MB-10 E</t>
  </si>
  <si>
    <t>MB-11 E</t>
  </si>
  <si>
    <t>MB-13 E</t>
  </si>
  <si>
    <t>MB-14</t>
  </si>
  <si>
    <t>ws</t>
  </si>
  <si>
    <t>vs</t>
  </si>
  <si>
    <t>ds</t>
  </si>
  <si>
    <t>v; g-axis: 5.1 mm</t>
  </si>
  <si>
    <t>v; g-axis: 6.7mm</t>
  </si>
  <si>
    <t>v; g-axis: 10.5mm</t>
  </si>
  <si>
    <t>v; g-axis: 15.0mm</t>
  </si>
  <si>
    <t>v-e; g-axis: 17.0mm</t>
  </si>
  <si>
    <t>v-e; g-axis: 18.9mm</t>
  </si>
  <si>
    <t>v-e; g-axis: 18.8mm</t>
  </si>
  <si>
    <t>v-e; g-axis: 20.3mm</t>
  </si>
  <si>
    <t>v-e; g-axis: 21.3mm</t>
  </si>
  <si>
    <t>v-e; g-axis: 24.1mm</t>
  </si>
  <si>
    <t>d-e (~20 mm)</t>
  </si>
  <si>
    <t>d-m3</t>
  </si>
  <si>
    <t>d-e (18.5 mm)</t>
  </si>
  <si>
    <t>d-m4</t>
  </si>
  <si>
    <t>v-e (~23 mm)</t>
  </si>
  <si>
    <t>v 7.7 mm</t>
  </si>
  <si>
    <t>d 6.7 mm</t>
  </si>
  <si>
    <t>v 4.9 mm</t>
  </si>
  <si>
    <t>d 4.0 mm</t>
  </si>
  <si>
    <t>v-u; gr a: 18mm</t>
  </si>
  <si>
    <t>v-u; gr a: 18.8mm</t>
  </si>
  <si>
    <t>v; gr a:10.4mm</t>
  </si>
  <si>
    <t>v; gr a: 9.3mm</t>
  </si>
  <si>
    <t>v-u; gr a: 10.9mm</t>
  </si>
  <si>
    <t>v-u; gr a: 12.7mm</t>
  </si>
  <si>
    <t>v-s (whole shell stained)</t>
  </si>
  <si>
    <t>v-u; gr a: 14.6mm</t>
  </si>
  <si>
    <t xml:space="preserve">v-s </t>
  </si>
  <si>
    <t>v-u; gr a: 19.8mm</t>
  </si>
  <si>
    <t>v; gr a: 3.9mm</t>
  </si>
  <si>
    <t>v-u; gr a: 6.9mm</t>
  </si>
  <si>
    <t>v-u; gr a: 8.5mm</t>
  </si>
  <si>
    <t>v-u; gr a: 7.9mm</t>
  </si>
  <si>
    <t>v-u; gr a: 9.3mm</t>
  </si>
  <si>
    <t>v-u; gr a: 12.3mm</t>
  </si>
  <si>
    <t>v-u; gr a: 17.7mm</t>
  </si>
  <si>
    <t>v-u; gr a: 17.4mm</t>
  </si>
  <si>
    <t>v-u; gr a: 23.3mm</t>
  </si>
  <si>
    <t>Durban, South Africa</t>
  </si>
  <si>
    <t>Note: d - dorsal valve, v - ventral valve; u - umbo, e - shell edge, m- mid section(s)</t>
  </si>
  <si>
    <t>Inarticulates</t>
  </si>
  <si>
    <t>MB974A</t>
  </si>
  <si>
    <t>Novocrania anomala</t>
  </si>
  <si>
    <t>ISCA vicenti, Italy</t>
  </si>
  <si>
    <t>MB974B</t>
  </si>
  <si>
    <t>MB974C</t>
  </si>
  <si>
    <t>MB974D</t>
  </si>
  <si>
    <t>MB976A</t>
  </si>
  <si>
    <t>Novocrania anomala</t>
  </si>
  <si>
    <t>Grotta dell'ISCA, Italy</t>
  </si>
  <si>
    <t>MB976B</t>
  </si>
  <si>
    <t>MB-215</t>
  </si>
  <si>
    <t>Novocrania sp.</t>
  </si>
  <si>
    <t>16°50.36'S, 178°12.55'E</t>
  </si>
  <si>
    <t>MB 2000b</t>
  </si>
  <si>
    <t>Grotta Azzurra, Capri (Napoli)</t>
  </si>
  <si>
    <t>MB 2001b</t>
  </si>
  <si>
    <t>"</t>
  </si>
  <si>
    <t>thanatocoenoses</t>
  </si>
  <si>
    <t>MB 2002b</t>
  </si>
  <si>
    <t>40°32'16.7"N, 14°13'35.6"E</t>
  </si>
  <si>
    <t>MB 2003b</t>
  </si>
  <si>
    <t>MB 2004b</t>
  </si>
  <si>
    <t>MB 2005b</t>
  </si>
  <si>
    <t>dirty</t>
  </si>
  <si>
    <t>MB 2006b</t>
  </si>
  <si>
    <t>Fe coated</t>
  </si>
  <si>
    <t>MB 2007b</t>
  </si>
  <si>
    <t>MB 3022</t>
  </si>
  <si>
    <t>Alboran Sea</t>
  </si>
  <si>
    <t>MB 3023</t>
  </si>
  <si>
    <t>Coralligenous floor</t>
  </si>
  <si>
    <t>MB 3024</t>
  </si>
  <si>
    <t>35°57'22"N, 3°04'41"W</t>
  </si>
  <si>
    <t>MB 3025</t>
  </si>
  <si>
    <t>MB 3026</t>
  </si>
  <si>
    <t>MB 1557</t>
  </si>
  <si>
    <t>Mingulay Reef Complex</t>
  </si>
  <si>
    <t>MB 1558</t>
  </si>
  <si>
    <t>56°82.3'N, 7°39.5'W</t>
  </si>
  <si>
    <t>MB 1559</t>
  </si>
  <si>
    <t>MB 1411</t>
  </si>
  <si>
    <t>Cannizzaro (Catania)</t>
  </si>
  <si>
    <t>MB 1412</t>
  </si>
  <si>
    <t>37°32'12.6" N 15°8'8.4"E</t>
  </si>
  <si>
    <t>MB 1928</t>
  </si>
  <si>
    <t>MB 1929</t>
  </si>
  <si>
    <t>"</t>
  </si>
  <si>
    <t>brownish in colour</t>
  </si>
  <si>
    <t>Megerlia monstruosa</t>
  </si>
  <si>
    <t>Laqueus erythraeus</t>
  </si>
  <si>
    <t>Ospreyella maldiviana</t>
  </si>
  <si>
    <t>Notosaria nigricans</t>
  </si>
  <si>
    <t>Liothyrella neozelanica</t>
  </si>
  <si>
    <t>Magasella sanguinea</t>
  </si>
  <si>
    <t>Liothyrella notorcadensis (in paper)</t>
  </si>
  <si>
    <t>Epstein et al. 1951</t>
  </si>
  <si>
    <t>President Channel, Puget S</t>
  </si>
  <si>
    <t>Middle Channel, Puget Sound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</si>
</sst>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00"/>
    <numFmt numFmtId="181" formatCode="0.0"/>
  </numFmts>
  <fonts count="71">
    <font>
      <sz val="12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name val="Symbol"/>
      <family val="0"/>
    </font>
    <font>
      <vertAlign val="superscript"/>
      <sz val="12"/>
      <name val="Times"/>
      <family val="1"/>
    </font>
    <font>
      <sz val="12"/>
      <name val="Times"/>
      <family val="1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10"/>
      <color indexed="20"/>
      <name val="Verdana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Verdana"/>
      <family val="2"/>
    </font>
    <font>
      <i/>
      <sz val="9"/>
      <name val="Geneva"/>
      <family val="2"/>
    </font>
    <font>
      <sz val="10"/>
      <color indexed="10"/>
      <name val="Verdana"/>
      <family val="2"/>
    </font>
    <font>
      <sz val="9"/>
      <color indexed="8"/>
      <name val="Geneva"/>
      <family val="2"/>
    </font>
    <font>
      <sz val="10"/>
      <name val="MS Sans Serif"/>
      <family val="2"/>
    </font>
    <font>
      <sz val="8"/>
      <name val="Calibri"/>
      <family val="2"/>
    </font>
    <font>
      <sz val="11"/>
      <color indexed="8"/>
      <name val="Arial"/>
      <family val="2"/>
    </font>
    <font>
      <i/>
      <sz val="12"/>
      <name val="Calibri"/>
      <family val="2"/>
    </font>
    <font>
      <sz val="12"/>
      <color indexed="8"/>
      <name val="Calibri (Body)"/>
      <family val="0"/>
    </font>
    <font>
      <i/>
      <sz val="10"/>
      <name val="Geneva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4"/>
      <name val="Calibri Light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2"/>
      <color indexed="9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"/>
      <color indexed="63"/>
      <name val="Calibri"/>
      <family val="0"/>
    </font>
    <font>
      <b/>
      <sz val="16"/>
      <color indexed="63"/>
      <name val="Calibri"/>
      <family val="0"/>
    </font>
    <font>
      <sz val="6.3"/>
      <color indexed="63"/>
      <name val="Calibri"/>
      <family val="0"/>
    </font>
    <font>
      <vertAlign val="superscript"/>
      <sz val="8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8"/>
      <color theme="3"/>
      <name val="Calibri Light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006100"/>
      <name val="Czcionka tekstu podstawowego"/>
      <family val="2"/>
    </font>
    <font>
      <i/>
      <sz val="10"/>
      <color theme="1"/>
      <name val="Verdana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7" fillId="0" borderId="0">
      <alignment/>
      <protection/>
    </xf>
    <xf numFmtId="0" fontId="54" fillId="28" borderId="1" applyNumberFormat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55" fillId="29" borderId="0" applyNumberFormat="0" applyBorder="0" applyAlignment="0" applyProtection="0"/>
    <xf numFmtId="0" fontId="12" fillId="30" borderId="4" applyNumberFormat="0" applyFont="0" applyAlignment="0" applyProtection="0"/>
    <xf numFmtId="0" fontId="56" fillId="20" borderId="5" applyNumberFormat="0" applyAlignment="0" applyProtection="0"/>
    <xf numFmtId="9" fontId="1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2" fontId="0" fillId="0" borderId="0" xfId="0" applyNumberFormat="1" applyFill="1" applyAlignment="1" quotePrefix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1" fontId="9" fillId="0" borderId="0" xfId="0" applyNumberFormat="1" applyFont="1" applyAlignment="1">
      <alignment horizontal="right"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0" fontId="14" fillId="0" borderId="0" xfId="0" applyFont="1" applyAlignment="1">
      <alignment/>
    </xf>
    <xf numFmtId="2" fontId="15" fillId="0" borderId="0" xfId="0" applyNumberFormat="1" applyFont="1" applyAlignment="1" quotePrefix="1">
      <alignment/>
    </xf>
    <xf numFmtId="2" fontId="0" fillId="0" borderId="0" xfId="0" applyNumberFormat="1" applyFont="1" applyFill="1" applyAlignment="1" quotePrefix="1">
      <alignment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12" fillId="0" borderId="0" xfId="0" applyNumberFormat="1" applyFont="1" applyFill="1" applyAlignment="1" quotePrefix="1">
      <alignment/>
    </xf>
    <xf numFmtId="2" fontId="16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181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" fontId="9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21" fillId="0" borderId="0" xfId="0" applyNumberFormat="1" applyFont="1" applyFill="1" applyAlignment="1" quotePrefix="1">
      <alignment/>
    </xf>
    <xf numFmtId="1" fontId="0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 quotePrefix="1">
      <alignment/>
    </xf>
    <xf numFmtId="2" fontId="6" fillId="0" borderId="0" xfId="0" applyNumberFormat="1" applyFont="1" applyAlignment="1">
      <alignment horizontal="right"/>
    </xf>
    <xf numFmtId="0" fontId="66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right"/>
    </xf>
    <xf numFmtId="180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2" fontId="70" fillId="0" borderId="0" xfId="0" applyNumberFormat="1" applyFont="1" applyAlignment="1" quotePrefix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1065"/>
          <c:w val="0.77775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v>NEW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axId val="43205316"/>
        <c:axId val="53303525"/>
      </c:scatterChart>
      <c:valAx>
        <c:axId val="432053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03525"/>
        <c:crosses val="autoZero"/>
        <c:crossBetween val="midCat"/>
        <c:dispUnits/>
      </c:val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053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75"/>
          <c:y val="0.13425"/>
          <c:w val="0.636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"/>
          <c:y val="0.088"/>
          <c:w val="0.944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9969678"/>
        <c:axId val="22618239"/>
      </c:scatterChart>
      <c:valAx>
        <c:axId val="99696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618239"/>
        <c:crosses val="autoZero"/>
        <c:crossBetween val="midCat"/>
        <c:dispUnits/>
      </c:valAx>
      <c:valAx>
        <c:axId val="22618239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696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"/>
          <c:y val="0.95775"/>
          <c:w val="0.2992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92</xdr:row>
      <xdr:rowOff>114300</xdr:rowOff>
    </xdr:from>
    <xdr:to>
      <xdr:col>24</xdr:col>
      <xdr:colOff>257175</xdr:colOff>
      <xdr:row>109</xdr:row>
      <xdr:rowOff>28575</xdr:rowOff>
    </xdr:to>
    <xdr:graphicFrame>
      <xdr:nvGraphicFramePr>
        <xdr:cNvPr id="1" name="Chart 8"/>
        <xdr:cNvGraphicFramePr/>
      </xdr:nvGraphicFramePr>
      <xdr:xfrm>
        <a:off x="18154650" y="18554700"/>
        <a:ext cx="4791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6</xdr:row>
      <xdr:rowOff>200025</xdr:rowOff>
    </xdr:from>
    <xdr:to>
      <xdr:col>34</xdr:col>
      <xdr:colOff>828675</xdr:colOff>
      <xdr:row>37</xdr:row>
      <xdr:rowOff>9525</xdr:rowOff>
    </xdr:to>
    <xdr:graphicFrame>
      <xdr:nvGraphicFramePr>
        <xdr:cNvPr id="2" name="Chart 13"/>
        <xdr:cNvGraphicFramePr/>
      </xdr:nvGraphicFramePr>
      <xdr:xfrm>
        <a:off x="25203150" y="1438275"/>
        <a:ext cx="6696075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6"/>
  <sheetViews>
    <sheetView tabSelected="1" zoomScale="130" zoomScaleNormal="130" zoomScalePageLayoutView="160" workbookViewId="0" topLeftCell="A1">
      <pane ySplit="5" topLeftCell="A921" activePane="bottomLeft" state="frozen"/>
      <selection pane="topLeft" activeCell="A1" sqref="A1"/>
      <selection pane="bottomLeft" activeCell="K597" sqref="K597:K600"/>
    </sheetView>
  </sheetViews>
  <sheetFormatPr defaultColWidth="11.00390625" defaultRowHeight="15.75"/>
  <cols>
    <col min="1" max="1" width="14.875" style="0" customWidth="1"/>
    <col min="2" max="2" width="31.125" style="0" customWidth="1"/>
    <col min="3" max="3" width="28.50390625" style="0" customWidth="1"/>
    <col min="4" max="4" width="17.375" style="0" customWidth="1"/>
    <col min="5" max="5" width="8.125" style="0" customWidth="1"/>
    <col min="6" max="6" width="8.00390625" style="0" customWidth="1"/>
    <col min="7" max="7" width="8.375" style="0" customWidth="1"/>
    <col min="8" max="8" width="10.375" style="0" customWidth="1"/>
    <col min="9" max="9" width="3.875" style="0" customWidth="1"/>
    <col min="10" max="10" width="13.125" style="0" customWidth="1"/>
  </cols>
  <sheetData>
    <row r="1" ht="15.75">
      <c r="A1" t="s">
        <v>930</v>
      </c>
    </row>
    <row r="2" ht="15.75">
      <c r="A2" t="s">
        <v>1118</v>
      </c>
    </row>
    <row r="4" spans="1:12" s="1" customFormat="1" ht="18.75">
      <c r="A4" s="1" t="s">
        <v>0</v>
      </c>
      <c r="B4" t="s">
        <v>1</v>
      </c>
      <c r="C4" t="s">
        <v>2</v>
      </c>
      <c r="D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/>
      <c r="J4" s="3" t="s">
        <v>8</v>
      </c>
      <c r="K4" s="3" t="s">
        <v>9</v>
      </c>
      <c r="L4" s="3" t="s">
        <v>10</v>
      </c>
    </row>
    <row r="5" spans="4:11" s="1" customFormat="1" ht="15.75">
      <c r="D5" s="1" t="s">
        <v>11</v>
      </c>
      <c r="E5" s="2" t="s">
        <v>12</v>
      </c>
      <c r="F5" s="2" t="s">
        <v>12</v>
      </c>
      <c r="G5" s="2" t="s">
        <v>13</v>
      </c>
      <c r="H5" s="2" t="s">
        <v>931</v>
      </c>
      <c r="I5"/>
      <c r="J5" s="2" t="s">
        <v>933</v>
      </c>
      <c r="K5" s="4" t="s">
        <v>932</v>
      </c>
    </row>
    <row r="6" spans="5:11" s="1" customFormat="1" ht="15.75">
      <c r="E6" s="2"/>
      <c r="F6" s="2"/>
      <c r="G6" s="2"/>
      <c r="H6" s="2"/>
      <c r="I6"/>
      <c r="J6" s="2"/>
      <c r="K6" s="4"/>
    </row>
    <row r="7" spans="1:12" s="92" customFormat="1" ht="15.75">
      <c r="A7" s="92" t="s">
        <v>908</v>
      </c>
      <c r="B7" s="93" t="s">
        <v>785</v>
      </c>
      <c r="C7" s="92" t="s">
        <v>1176</v>
      </c>
      <c r="D7" s="92" t="s">
        <v>1175</v>
      </c>
      <c r="J7" s="92">
        <v>-1.9</v>
      </c>
      <c r="K7" s="92">
        <v>0.07</v>
      </c>
      <c r="L7" s="92">
        <v>1.97</v>
      </c>
    </row>
    <row r="8" spans="1:12" s="92" customFormat="1" ht="15.75">
      <c r="A8" s="92" t="s">
        <v>909</v>
      </c>
      <c r="B8" s="93" t="s">
        <v>770</v>
      </c>
      <c r="C8" s="92" t="s">
        <v>1177</v>
      </c>
      <c r="D8" s="92" t="s">
        <v>20</v>
      </c>
      <c r="J8" s="92">
        <v>-0.9</v>
      </c>
      <c r="K8" s="92">
        <v>1.57</v>
      </c>
      <c r="L8" s="92">
        <v>2.47</v>
      </c>
    </row>
    <row r="10" spans="1:12" ht="15.75">
      <c r="A10" s="5" t="s">
        <v>83</v>
      </c>
      <c r="B10" s="6"/>
      <c r="C10" s="7"/>
      <c r="D10" s="1"/>
      <c r="E10" s="1"/>
      <c r="F10" s="1"/>
      <c r="G10" s="1"/>
      <c r="J10" s="1"/>
      <c r="K10" s="8"/>
      <c r="L10" s="1"/>
    </row>
    <row r="11" spans="1:12" ht="15.75">
      <c r="A11" s="1" t="s">
        <v>14</v>
      </c>
      <c r="B11" s="6" t="s">
        <v>15</v>
      </c>
      <c r="C11" s="1" t="s">
        <v>16</v>
      </c>
      <c r="D11" s="1" t="s">
        <v>17</v>
      </c>
      <c r="E11" s="9">
        <v>380125.5230125523</v>
      </c>
      <c r="F11" s="9">
        <v>14874.476987447699</v>
      </c>
      <c r="G11" s="10">
        <f aca="true" t="shared" si="0" ref="G11:G17">F11/2882.7*1.186</f>
        <v>6.119655082774125</v>
      </c>
      <c r="H11" s="10">
        <f aca="true" t="shared" si="1" ref="H11:H17">1000*(F11/24.305)/(E11/40.078)</f>
        <v>64.52456553044193</v>
      </c>
      <c r="J11" s="10"/>
      <c r="K11" s="11">
        <v>0.69</v>
      </c>
      <c r="L11" s="8">
        <f aca="true" t="shared" si="2" ref="L11:L17">K11-$J$17</f>
        <v>-0.31000000000000005</v>
      </c>
    </row>
    <row r="12" spans="1:12" ht="15.75">
      <c r="A12" s="1" t="s">
        <v>18</v>
      </c>
      <c r="B12" s="6" t="s">
        <v>20</v>
      </c>
      <c r="C12" s="1" t="s">
        <v>19</v>
      </c>
      <c r="D12" s="1" t="s">
        <v>20</v>
      </c>
      <c r="E12" s="9">
        <v>380803.7464604661</v>
      </c>
      <c r="F12" s="9">
        <v>14196.25353953387</v>
      </c>
      <c r="G12" s="10">
        <f t="shared" si="0"/>
        <v>5.840620493942197</v>
      </c>
      <c r="H12" s="10">
        <f t="shared" si="1"/>
        <v>61.47279364061535</v>
      </c>
      <c r="J12" s="10"/>
      <c r="K12" s="11">
        <v>0.74</v>
      </c>
      <c r="L12" s="8">
        <f t="shared" si="2"/>
        <v>-0.26</v>
      </c>
    </row>
    <row r="13" spans="1:12" ht="15.75">
      <c r="A13" s="1" t="s">
        <v>21</v>
      </c>
      <c r="B13" s="13" t="s">
        <v>20</v>
      </c>
      <c r="C13" s="1" t="s">
        <v>22</v>
      </c>
      <c r="D13" s="1" t="s">
        <v>20</v>
      </c>
      <c r="E13" s="9">
        <v>382052.75757296744</v>
      </c>
      <c r="F13" s="9">
        <v>12947.2424270325</v>
      </c>
      <c r="G13" s="10">
        <f t="shared" si="0"/>
        <v>5.326752530079628</v>
      </c>
      <c r="H13" s="10">
        <f t="shared" si="1"/>
        <v>55.88102412219139</v>
      </c>
      <c r="J13" s="10"/>
      <c r="K13" s="11">
        <v>0.66</v>
      </c>
      <c r="L13" s="8">
        <f t="shared" si="2"/>
        <v>-0.33999999999999997</v>
      </c>
    </row>
    <row r="14" spans="1:12" ht="15.75">
      <c r="A14" s="1" t="s">
        <v>23</v>
      </c>
      <c r="B14" s="6" t="s">
        <v>20</v>
      </c>
      <c r="C14" s="1"/>
      <c r="D14" s="1" t="s">
        <v>20</v>
      </c>
      <c r="E14" s="9">
        <v>377660.63800781604</v>
      </c>
      <c r="F14" s="9">
        <v>17339.361992183953</v>
      </c>
      <c r="G14" s="10">
        <f t="shared" si="0"/>
        <v>7.133757700326141</v>
      </c>
      <c r="H14" s="10">
        <f t="shared" si="1"/>
        <v>75.70800575387408</v>
      </c>
      <c r="J14" s="10"/>
      <c r="K14" s="11">
        <v>0.79</v>
      </c>
      <c r="L14" s="8">
        <f t="shared" si="2"/>
        <v>-0.20999999999999996</v>
      </c>
    </row>
    <row r="15" spans="1:12" ht="15.75">
      <c r="A15" s="1" t="s">
        <v>24</v>
      </c>
      <c r="B15" s="6" t="s">
        <v>20</v>
      </c>
      <c r="C15" s="1"/>
      <c r="D15" s="1" t="s">
        <v>20</v>
      </c>
      <c r="E15" s="9">
        <v>377630.1335884625</v>
      </c>
      <c r="F15" s="9">
        <v>17369.86641153751</v>
      </c>
      <c r="G15" s="10">
        <f t="shared" si="0"/>
        <v>7.146307823944041</v>
      </c>
      <c r="H15" s="10">
        <f t="shared" si="1"/>
        <v>75.84732204659439</v>
      </c>
      <c r="J15" s="10"/>
      <c r="K15" s="11">
        <v>0.71</v>
      </c>
      <c r="L15" s="8">
        <f t="shared" si="2"/>
        <v>-0.29000000000000004</v>
      </c>
    </row>
    <row r="16" spans="1:12" ht="15.75">
      <c r="A16" s="1" t="s">
        <v>25</v>
      </c>
      <c r="B16" s="6" t="s">
        <v>20</v>
      </c>
      <c r="C16" s="1"/>
      <c r="D16" s="1" t="s">
        <v>20</v>
      </c>
      <c r="E16" s="9">
        <v>378536.2651788644</v>
      </c>
      <c r="F16" s="9">
        <v>16463.734821135542</v>
      </c>
      <c r="G16" s="10">
        <f t="shared" si="0"/>
        <v>6.773507301441965</v>
      </c>
      <c r="H16" s="10">
        <f t="shared" si="1"/>
        <v>71.7185144271008</v>
      </c>
      <c r="J16" s="10"/>
      <c r="K16" s="11">
        <v>0.63</v>
      </c>
      <c r="L16" s="8">
        <f t="shared" si="2"/>
        <v>-0.37</v>
      </c>
    </row>
    <row r="17" spans="1:12" ht="15.75">
      <c r="A17" s="1" t="s">
        <v>26</v>
      </c>
      <c r="B17" s="6" t="s">
        <v>15</v>
      </c>
      <c r="C17" s="1"/>
      <c r="D17" s="1" t="s">
        <v>20</v>
      </c>
      <c r="E17" s="9">
        <v>376420</v>
      </c>
      <c r="F17" s="9">
        <v>18580</v>
      </c>
      <c r="G17" s="10">
        <f t="shared" si="0"/>
        <v>7.6441808027196725</v>
      </c>
      <c r="H17" s="10">
        <f t="shared" si="1"/>
        <v>81.39232132481762</v>
      </c>
      <c r="J17" s="14">
        <v>1</v>
      </c>
      <c r="K17" s="15">
        <v>0.16</v>
      </c>
      <c r="L17" s="8">
        <f t="shared" si="2"/>
        <v>-0.84</v>
      </c>
    </row>
    <row r="18" spans="1:12" ht="15.75">
      <c r="A18" s="1" t="s">
        <v>910</v>
      </c>
      <c r="B18" s="1" t="s">
        <v>397</v>
      </c>
      <c r="H18" s="10"/>
      <c r="K18" s="15">
        <v>0.35</v>
      </c>
      <c r="L18">
        <v>-0.65</v>
      </c>
    </row>
    <row r="19" spans="1:12" ht="15.75">
      <c r="A19" s="1" t="s">
        <v>911</v>
      </c>
      <c r="B19" s="1" t="s">
        <v>397</v>
      </c>
      <c r="H19" s="10"/>
      <c r="K19" s="15">
        <v>0.17</v>
      </c>
      <c r="L19">
        <v>-0.83</v>
      </c>
    </row>
    <row r="20" spans="1:12" ht="15.75">
      <c r="A20" s="1" t="s">
        <v>912</v>
      </c>
      <c r="B20" s="1" t="s">
        <v>397</v>
      </c>
      <c r="H20" s="10"/>
      <c r="K20" s="15">
        <v>0.17</v>
      </c>
      <c r="L20">
        <v>-0.83</v>
      </c>
    </row>
    <row r="21" spans="1:12" ht="15.75">
      <c r="A21" s="1" t="s">
        <v>913</v>
      </c>
      <c r="B21" s="1" t="s">
        <v>397</v>
      </c>
      <c r="H21" s="10"/>
      <c r="J21" s="14">
        <v>1</v>
      </c>
      <c r="K21" s="15">
        <v>-0.24</v>
      </c>
      <c r="L21">
        <v>-1.24</v>
      </c>
    </row>
    <row r="22" spans="1:8" ht="15.75">
      <c r="A22" s="1"/>
      <c r="B22" s="1"/>
      <c r="H22" s="10"/>
    </row>
    <row r="23" spans="1:12" ht="15.75">
      <c r="A23" s="1" t="s">
        <v>27</v>
      </c>
      <c r="B23" s="6" t="s">
        <v>15</v>
      </c>
      <c r="C23" t="s">
        <v>28</v>
      </c>
      <c r="D23" s="16" t="s">
        <v>29</v>
      </c>
      <c r="E23" s="9">
        <v>372698.5986572343</v>
      </c>
      <c r="F23" s="9">
        <v>22301.401342765734</v>
      </c>
      <c r="G23" s="10">
        <f>F23/2882.7*1.186</f>
        <v>9.175239182891096</v>
      </c>
      <c r="H23" s="10">
        <f aca="true" t="shared" si="3" ref="H23:H38">1000*(F23/24.305)/(E23/40.078)</f>
        <v>98.66992751893272</v>
      </c>
      <c r="J23" s="8"/>
      <c r="K23" s="8">
        <v>0.3534999999999999</v>
      </c>
      <c r="L23" s="8">
        <f>K23-$J$38</f>
        <v>-0.7465000000000002</v>
      </c>
    </row>
    <row r="24" spans="1:12" ht="15.75">
      <c r="A24" s="1" t="s">
        <v>30</v>
      </c>
      <c r="B24" s="6" t="s">
        <v>20</v>
      </c>
      <c r="C24" t="s">
        <v>31</v>
      </c>
      <c r="D24" s="16" t="s">
        <v>32</v>
      </c>
      <c r="E24" s="9">
        <v>366647.08395641955</v>
      </c>
      <c r="F24" s="9">
        <v>28352.91604358043</v>
      </c>
      <c r="G24" s="10">
        <f>F24/2882.7*1.186</f>
        <v>11.664952450024764</v>
      </c>
      <c r="H24" s="10">
        <f t="shared" si="3"/>
        <v>127.51459977477442</v>
      </c>
      <c r="J24" s="10"/>
      <c r="K24" s="8">
        <v>0.4030000000000001</v>
      </c>
      <c r="L24" s="8">
        <f aca="true" t="shared" si="4" ref="L24:L38">K24-$J$38</f>
        <v>-0.6970000000000001</v>
      </c>
    </row>
    <row r="25" spans="1:12" ht="15.75">
      <c r="A25" s="1" t="s">
        <v>33</v>
      </c>
      <c r="B25" s="13" t="s">
        <v>20</v>
      </c>
      <c r="C25" t="s">
        <v>34</v>
      </c>
      <c r="D25" s="16" t="s">
        <v>35</v>
      </c>
      <c r="E25" s="9">
        <v>369018.88023488154</v>
      </c>
      <c r="F25" s="9">
        <v>25981.11976511846</v>
      </c>
      <c r="G25" s="10">
        <f aca="true" t="shared" si="5" ref="G25:G38">F25/2882.7*1.186</f>
        <v>10.689148382221699</v>
      </c>
      <c r="H25" s="10">
        <f t="shared" si="3"/>
        <v>116.09665146776592</v>
      </c>
      <c r="J25" s="10"/>
      <c r="K25" s="8">
        <v>0.4425</v>
      </c>
      <c r="L25" s="8">
        <f t="shared" si="4"/>
        <v>-0.6575000000000001</v>
      </c>
    </row>
    <row r="26" spans="1:12" ht="15.75">
      <c r="A26" s="1" t="s">
        <v>36</v>
      </c>
      <c r="B26" s="6" t="s">
        <v>20</v>
      </c>
      <c r="D26" s="16" t="s">
        <v>37</v>
      </c>
      <c r="E26" s="9">
        <v>371388.3532587736</v>
      </c>
      <c r="F26" s="9">
        <v>23611.646741226385</v>
      </c>
      <c r="G26" s="10">
        <f t="shared" si="5"/>
        <v>9.714300147464007</v>
      </c>
      <c r="H26" s="10">
        <f t="shared" si="3"/>
        <v>104.83551003373692</v>
      </c>
      <c r="J26" s="10"/>
      <c r="K26" s="8">
        <v>0.1542857142857143</v>
      </c>
      <c r="L26" s="8">
        <f t="shared" si="4"/>
        <v>-0.9457142857142857</v>
      </c>
    </row>
    <row r="27" spans="1:12" ht="15.75">
      <c r="A27" s="1" t="s">
        <v>38</v>
      </c>
      <c r="B27" s="6" t="s">
        <v>20</v>
      </c>
      <c r="D27" s="16" t="s">
        <v>39</v>
      </c>
      <c r="E27" s="9">
        <v>372914.5848203664</v>
      </c>
      <c r="F27" s="9">
        <v>22085.415179633597</v>
      </c>
      <c r="G27" s="10">
        <f t="shared" si="5"/>
        <v>9.086378188172702</v>
      </c>
      <c r="H27" s="10">
        <f t="shared" si="3"/>
        <v>97.65772756833522</v>
      </c>
      <c r="J27" s="10"/>
      <c r="K27" s="8">
        <v>0.35483333333333333</v>
      </c>
      <c r="L27" s="8">
        <f t="shared" si="4"/>
        <v>-0.7451666666666668</v>
      </c>
    </row>
    <row r="28" spans="1:12" ht="15.75">
      <c r="A28" s="1" t="s">
        <v>40</v>
      </c>
      <c r="B28" s="6" t="s">
        <v>20</v>
      </c>
      <c r="D28" s="16" t="s">
        <v>41</v>
      </c>
      <c r="E28" s="9">
        <v>376790.01788074325</v>
      </c>
      <c r="F28" s="9">
        <v>18209.982119256783</v>
      </c>
      <c r="G28" s="10">
        <f t="shared" si="5"/>
        <v>7.491948101931712</v>
      </c>
      <c r="H28" s="10">
        <f t="shared" si="3"/>
        <v>79.69306794074957</v>
      </c>
      <c r="J28" s="10"/>
      <c r="K28" s="8">
        <v>0.266625</v>
      </c>
      <c r="L28" s="8">
        <f t="shared" si="4"/>
        <v>-0.8333750000000001</v>
      </c>
    </row>
    <row r="29" spans="1:12" ht="15.75">
      <c r="A29" s="1" t="s">
        <v>42</v>
      </c>
      <c r="B29" s="13" t="s">
        <v>20</v>
      </c>
      <c r="D29" s="16" t="s">
        <v>43</v>
      </c>
      <c r="E29" s="9">
        <v>373707.16362423147</v>
      </c>
      <c r="F29" s="9">
        <v>21292.83637576855</v>
      </c>
      <c r="G29" s="10">
        <f t="shared" si="5"/>
        <v>8.760295536011899</v>
      </c>
      <c r="H29" s="10">
        <f t="shared" si="3"/>
        <v>93.95340179923795</v>
      </c>
      <c r="J29" s="10"/>
      <c r="K29" s="8">
        <v>0.341375</v>
      </c>
      <c r="L29" s="8">
        <f t="shared" si="4"/>
        <v>-0.7586250000000001</v>
      </c>
    </row>
    <row r="30" spans="1:12" ht="15.75">
      <c r="A30" s="1" t="s">
        <v>44</v>
      </c>
      <c r="B30" s="6" t="s">
        <v>20</v>
      </c>
      <c r="D30" s="16" t="s">
        <v>45</v>
      </c>
      <c r="E30" s="9">
        <v>371598.6308954547</v>
      </c>
      <c r="F30" s="9">
        <v>23401.369104545225</v>
      </c>
      <c r="G30" s="10">
        <f t="shared" si="5"/>
        <v>9.627787753838637</v>
      </c>
      <c r="H30" s="10">
        <f t="shared" si="3"/>
        <v>103.84308385200606</v>
      </c>
      <c r="J30" s="10"/>
      <c r="K30" s="8">
        <v>0.21671428571428572</v>
      </c>
      <c r="L30" s="8">
        <f t="shared" si="4"/>
        <v>-0.8832857142857143</v>
      </c>
    </row>
    <row r="31" spans="1:12" ht="15.75">
      <c r="A31" s="1" t="s">
        <v>46</v>
      </c>
      <c r="B31" s="6" t="s">
        <v>20</v>
      </c>
      <c r="D31" s="16" t="s">
        <v>47</v>
      </c>
      <c r="E31" s="9">
        <v>369119.4237918216</v>
      </c>
      <c r="F31" s="9">
        <v>25880.576208178438</v>
      </c>
      <c r="G31" s="10">
        <f t="shared" si="5"/>
        <v>10.647782767162601</v>
      </c>
      <c r="H31" s="10">
        <f t="shared" si="3"/>
        <v>115.61587160352686</v>
      </c>
      <c r="J31" s="10"/>
      <c r="K31" s="8">
        <v>0.35337499999999994</v>
      </c>
      <c r="L31" s="8">
        <f t="shared" si="4"/>
        <v>-0.7466250000000001</v>
      </c>
    </row>
    <row r="32" spans="1:12" ht="15.75">
      <c r="A32" s="1" t="s">
        <v>48</v>
      </c>
      <c r="B32" s="6" t="s">
        <v>20</v>
      </c>
      <c r="D32" s="16" t="s">
        <v>49</v>
      </c>
      <c r="E32" s="9">
        <v>370921.39204416896</v>
      </c>
      <c r="F32" s="9">
        <v>24078.607955831107</v>
      </c>
      <c r="G32" s="10">
        <f t="shared" si="5"/>
        <v>9.90641726007413</v>
      </c>
      <c r="H32" s="10">
        <f t="shared" si="3"/>
        <v>107.04340373218857</v>
      </c>
      <c r="J32" s="10"/>
      <c r="K32" s="8">
        <v>0.443</v>
      </c>
      <c r="L32" s="8">
        <f t="shared" si="4"/>
        <v>-0.657</v>
      </c>
    </row>
    <row r="33" spans="1:12" ht="15.75">
      <c r="A33" s="1" t="s">
        <v>50</v>
      </c>
      <c r="B33" s="13" t="s">
        <v>20</v>
      </c>
      <c r="D33" s="16" t="s">
        <v>51</v>
      </c>
      <c r="E33" s="9">
        <v>374658.9284940881</v>
      </c>
      <c r="F33" s="9">
        <v>20341.07150591191</v>
      </c>
      <c r="G33" s="10">
        <f t="shared" si="5"/>
        <v>8.368720576546822</v>
      </c>
      <c r="H33" s="10">
        <f t="shared" si="3"/>
        <v>89.5257886129374</v>
      </c>
      <c r="J33" s="10"/>
      <c r="K33" s="8">
        <v>0.287</v>
      </c>
      <c r="L33" s="8">
        <f t="shared" si="4"/>
        <v>-0.8130000000000002</v>
      </c>
    </row>
    <row r="34" spans="1:12" ht="15.75">
      <c r="A34" s="1" t="s">
        <v>52</v>
      </c>
      <c r="B34" s="6" t="s">
        <v>20</v>
      </c>
      <c r="D34" s="16" t="s">
        <v>53</v>
      </c>
      <c r="E34" s="9">
        <v>371021.9824543713</v>
      </c>
      <c r="F34" s="9">
        <v>23978.017545628714</v>
      </c>
      <c r="G34" s="10">
        <f t="shared" si="5"/>
        <v>9.865032368652878</v>
      </c>
      <c r="H34" s="10">
        <f t="shared" si="3"/>
        <v>106.56732084863111</v>
      </c>
      <c r="J34" s="10"/>
      <c r="K34" s="8">
        <v>0.37712500000000004</v>
      </c>
      <c r="L34" s="8">
        <f t="shared" si="4"/>
        <v>-0.722875</v>
      </c>
    </row>
    <row r="35" spans="1:12" ht="15.75">
      <c r="A35" s="1" t="s">
        <v>54</v>
      </c>
      <c r="B35" s="6" t="s">
        <v>20</v>
      </c>
      <c r="D35" s="16" t="s">
        <v>55</v>
      </c>
      <c r="E35" s="9">
        <v>367446.4179400675</v>
      </c>
      <c r="F35" s="9">
        <v>27553.582059932523</v>
      </c>
      <c r="G35" s="10">
        <f t="shared" si="5"/>
        <v>11.336090582814712</v>
      </c>
      <c r="H35" s="10">
        <f t="shared" si="3"/>
        <v>123.65009778509223</v>
      </c>
      <c r="J35" s="10"/>
      <c r="K35" s="8">
        <v>0.49087499999999995</v>
      </c>
      <c r="L35" s="8">
        <f t="shared" si="4"/>
        <v>-0.6091250000000001</v>
      </c>
    </row>
    <row r="36" spans="1:12" ht="15.75">
      <c r="A36" s="1" t="s">
        <v>56</v>
      </c>
      <c r="B36" s="13" t="s">
        <v>20</v>
      </c>
      <c r="D36" s="16" t="s">
        <v>57</v>
      </c>
      <c r="E36" s="9">
        <v>378576.0154117836</v>
      </c>
      <c r="F36" s="9">
        <v>16423.98458821641</v>
      </c>
      <c r="G36" s="10">
        <f t="shared" si="5"/>
        <v>6.757153266598905</v>
      </c>
      <c r="H36" s="10">
        <f t="shared" si="3"/>
        <v>71.53784419595063</v>
      </c>
      <c r="J36" s="10"/>
      <c r="K36" s="8">
        <v>0.340375</v>
      </c>
      <c r="L36" s="8">
        <f t="shared" si="4"/>
        <v>-0.7596250000000001</v>
      </c>
    </row>
    <row r="37" spans="1:12" ht="15.75">
      <c r="A37" s="1" t="s">
        <v>58</v>
      </c>
      <c r="B37" s="6" t="s">
        <v>20</v>
      </c>
      <c r="D37" s="16" t="s">
        <v>59</v>
      </c>
      <c r="E37" s="9">
        <v>374620.78444848064</v>
      </c>
      <c r="F37" s="9">
        <v>20379.21555151931</v>
      </c>
      <c r="G37" s="10">
        <f t="shared" si="5"/>
        <v>8.384413794047909</v>
      </c>
      <c r="H37" s="10">
        <f t="shared" si="3"/>
        <v>89.70280208001915</v>
      </c>
      <c r="J37" s="10"/>
      <c r="K37" s="8">
        <v>0.13814285714285715</v>
      </c>
      <c r="L37" s="8">
        <f t="shared" si="4"/>
        <v>-0.961857142857143</v>
      </c>
    </row>
    <row r="38" spans="1:12" ht="15.75">
      <c r="A38" s="1" t="s">
        <v>60</v>
      </c>
      <c r="B38" s="6" t="s">
        <v>20</v>
      </c>
      <c r="D38" s="16" t="s">
        <v>61</v>
      </c>
      <c r="E38" s="9">
        <v>374424.5911568746</v>
      </c>
      <c r="F38" s="9">
        <v>20575.408843125377</v>
      </c>
      <c r="G38" s="10">
        <f t="shared" si="5"/>
        <v>8.465131608542928</v>
      </c>
      <c r="H38" s="10">
        <f t="shared" si="3"/>
        <v>90.6138378553171</v>
      </c>
      <c r="J38" s="63">
        <v>1.1</v>
      </c>
      <c r="K38" s="8">
        <v>0.261375</v>
      </c>
      <c r="L38" s="8">
        <f t="shared" si="4"/>
        <v>-0.8386250000000001</v>
      </c>
    </row>
    <row r="40" ht="15.75">
      <c r="A40" s="1" t="s">
        <v>84</v>
      </c>
    </row>
    <row r="41" spans="1:12" ht="15.75">
      <c r="A41" s="1" t="s">
        <v>62</v>
      </c>
      <c r="B41" s="13" t="s">
        <v>63</v>
      </c>
      <c r="C41" t="s">
        <v>72</v>
      </c>
      <c r="E41" s="9">
        <v>374053.6439322479</v>
      </c>
      <c r="F41" s="9">
        <v>20946.356067752124</v>
      </c>
      <c r="G41" s="10">
        <f>F41/2882.7*1.186</f>
        <v>8.617746659851536</v>
      </c>
      <c r="H41" s="10">
        <f aca="true" t="shared" si="6" ref="H41:H49">1000*(F41/24.305)/(E41/40.078)</f>
        <v>92.33896608968831</v>
      </c>
      <c r="K41" s="12">
        <v>-2.5267500000000003</v>
      </c>
      <c r="L41">
        <v>-2.43</v>
      </c>
    </row>
    <row r="42" spans="1:12" ht="15.75">
      <c r="A42" s="1" t="s">
        <v>64</v>
      </c>
      <c r="B42" s="13" t="s">
        <v>20</v>
      </c>
      <c r="E42" s="9">
        <v>374272.204709809</v>
      </c>
      <c r="F42" s="9">
        <v>20727.79529019098</v>
      </c>
      <c r="G42" s="10">
        <f aca="true" t="shared" si="7" ref="G42:G49">F42/2882.7*1.186</f>
        <v>8.527826417652376</v>
      </c>
      <c r="H42" s="10">
        <f t="shared" si="6"/>
        <v>91.32211285880551</v>
      </c>
      <c r="K42" s="12">
        <v>-2.711625</v>
      </c>
      <c r="L42">
        <v>-2.61</v>
      </c>
    </row>
    <row r="43" spans="1:12" ht="15.75">
      <c r="A43" s="1" t="s">
        <v>65</v>
      </c>
      <c r="B43" s="13" t="s">
        <v>20</v>
      </c>
      <c r="E43" s="9">
        <v>376232.1215073285</v>
      </c>
      <c r="F43" s="9">
        <v>18767.878492671476</v>
      </c>
      <c r="G43" s="10">
        <f t="shared" si="7"/>
        <v>7.721477743888844</v>
      </c>
      <c r="H43" s="10">
        <f t="shared" si="6"/>
        <v>82.25640543033094</v>
      </c>
      <c r="K43" s="12">
        <v>-2.6769999999999996</v>
      </c>
      <c r="L43">
        <v>-2.58</v>
      </c>
    </row>
    <row r="44" spans="1:12" ht="15.75">
      <c r="A44" s="1" t="s">
        <v>66</v>
      </c>
      <c r="B44" s="13" t="s">
        <v>20</v>
      </c>
      <c r="E44" s="9">
        <v>372313.7649676804</v>
      </c>
      <c r="F44" s="9">
        <v>22686.235032319593</v>
      </c>
      <c r="G44" s="10">
        <f t="shared" si="7"/>
        <v>9.333567401509361</v>
      </c>
      <c r="H44" s="10">
        <f t="shared" si="6"/>
        <v>100.4763267631615</v>
      </c>
      <c r="K44" s="12">
        <v>-2.6175</v>
      </c>
      <c r="L44">
        <v>-2.52</v>
      </c>
    </row>
    <row r="45" spans="1:12" ht="15.75">
      <c r="A45" s="1" t="s">
        <v>67</v>
      </c>
      <c r="B45" s="13" t="s">
        <v>20</v>
      </c>
      <c r="E45" s="9">
        <v>381897.9054429493</v>
      </c>
      <c r="F45" s="9">
        <v>13102.09455705071</v>
      </c>
      <c r="G45" s="10">
        <f t="shared" si="7"/>
        <v>5.390461770098222</v>
      </c>
      <c r="H45" s="10">
        <f t="shared" si="6"/>
        <v>56.572304261364486</v>
      </c>
      <c r="K45" s="12">
        <v>-2.535625</v>
      </c>
      <c r="L45">
        <v>-2.44</v>
      </c>
    </row>
    <row r="46" spans="1:12" ht="15.75">
      <c r="A46" s="1" t="s">
        <v>68</v>
      </c>
      <c r="B46" s="13" t="s">
        <v>20</v>
      </c>
      <c r="E46" s="9">
        <v>379843.8164843691</v>
      </c>
      <c r="F46" s="9">
        <v>15156.183515630863</v>
      </c>
      <c r="G46" s="10">
        <f t="shared" si="7"/>
        <v>6.2355547401873945</v>
      </c>
      <c r="H46" s="10">
        <f t="shared" si="6"/>
        <v>65.79535126490404</v>
      </c>
      <c r="K46" s="12">
        <v>-2.675125</v>
      </c>
      <c r="L46">
        <v>-2.58</v>
      </c>
    </row>
    <row r="47" spans="1:12" ht="15.75">
      <c r="A47" s="1" t="s">
        <v>69</v>
      </c>
      <c r="B47" s="13" t="s">
        <v>20</v>
      </c>
      <c r="E47" s="9">
        <v>384884.32009068894</v>
      </c>
      <c r="F47" s="9">
        <v>10115.679909311073</v>
      </c>
      <c r="G47" s="10">
        <f t="shared" si="7"/>
        <v>4.161791505339763</v>
      </c>
      <c r="H47" s="10">
        <f t="shared" si="6"/>
        <v>43.33863967204194</v>
      </c>
      <c r="K47" s="12">
        <v>-2.60975</v>
      </c>
      <c r="L47">
        <v>-2.51</v>
      </c>
    </row>
    <row r="48" spans="1:12" ht="15.75">
      <c r="A48" s="1" t="s">
        <v>70</v>
      </c>
      <c r="B48" s="13" t="s">
        <v>20</v>
      </c>
      <c r="E48" s="9">
        <v>380856.113531803</v>
      </c>
      <c r="F48" s="9">
        <v>14143.886468196979</v>
      </c>
      <c r="G48" s="10">
        <f t="shared" si="7"/>
        <v>5.819075641336808</v>
      </c>
      <c r="H48" s="10">
        <f t="shared" si="6"/>
        <v>61.237611871060686</v>
      </c>
      <c r="K48" s="12">
        <v>-2.3970000000000002</v>
      </c>
      <c r="L48">
        <v>-2.3</v>
      </c>
    </row>
    <row r="49" spans="1:12" ht="15.75">
      <c r="A49" s="1" t="s">
        <v>71</v>
      </c>
      <c r="B49" s="13" t="s">
        <v>20</v>
      </c>
      <c r="E49" s="9">
        <v>378172.2835630608</v>
      </c>
      <c r="F49" s="9">
        <v>16827.716436939212</v>
      </c>
      <c r="G49" s="10">
        <f t="shared" si="7"/>
        <v>6.9232565630172775</v>
      </c>
      <c r="H49" s="10">
        <f t="shared" si="6"/>
        <v>73.37462668206287</v>
      </c>
      <c r="J49">
        <v>-0.1</v>
      </c>
      <c r="K49" s="12">
        <v>-2.6907499999999995</v>
      </c>
      <c r="L49" s="18">
        <v>-2.59</v>
      </c>
    </row>
    <row r="50" spans="1:12" ht="15.75">
      <c r="A50" s="1"/>
      <c r="B50" s="13"/>
      <c r="E50" s="9"/>
      <c r="F50" s="9"/>
      <c r="G50" s="10"/>
      <c r="H50" s="10"/>
      <c r="K50" s="12"/>
      <c r="L50" s="18"/>
    </row>
    <row r="51" spans="1:12" ht="15.75">
      <c r="A51" s="1"/>
      <c r="B51" s="13"/>
      <c r="E51" s="9"/>
      <c r="F51" s="9"/>
      <c r="G51" s="10"/>
      <c r="H51" s="10"/>
      <c r="K51" s="12"/>
      <c r="L51" s="18"/>
    </row>
    <row r="52" ht="15.75">
      <c r="A52" s="1" t="s">
        <v>85</v>
      </c>
    </row>
    <row r="53" spans="1:12" ht="15.75">
      <c r="A53" s="1" t="s">
        <v>73</v>
      </c>
      <c r="B53" s="13" t="s">
        <v>74</v>
      </c>
      <c r="C53" t="s">
        <v>75</v>
      </c>
      <c r="D53" t="s">
        <v>76</v>
      </c>
      <c r="E53" s="9">
        <v>377280.0754411963</v>
      </c>
      <c r="F53" s="9">
        <v>17719.92455880372</v>
      </c>
      <c r="G53" s="10">
        <f>F53/2882.7*1.186</f>
        <v>7.2903286941898955</v>
      </c>
      <c r="H53" s="10">
        <f>1000*(F53/24.305)/(E53/40.078)</f>
        <v>77.4476802064966</v>
      </c>
      <c r="J53" s="12"/>
      <c r="K53" s="8">
        <v>0.027714285714285712</v>
      </c>
      <c r="L53">
        <v>-2.01</v>
      </c>
    </row>
    <row r="54" spans="1:12" ht="15.75">
      <c r="A54" s="1" t="s">
        <v>77</v>
      </c>
      <c r="B54" t="s">
        <v>20</v>
      </c>
      <c r="C54" t="s">
        <v>1045</v>
      </c>
      <c r="D54" t="s">
        <v>76</v>
      </c>
      <c r="E54" s="9">
        <v>371373.3241663802</v>
      </c>
      <c r="F54" s="9">
        <v>23626.6758336198</v>
      </c>
      <c r="G54" s="10">
        <f>F54/2882.7*1.186</f>
        <v>9.720483414393826</v>
      </c>
      <c r="H54" s="10">
        <f>1000*(F54/24.305)/(E54/40.078)</f>
        <v>104.90648436027978</v>
      </c>
      <c r="J54" s="10"/>
      <c r="K54" s="8">
        <v>-0.30642857142857144</v>
      </c>
      <c r="L54">
        <v>-2.35</v>
      </c>
    </row>
    <row r="55" spans="1:12" ht="15.75">
      <c r="A55" s="1" t="s">
        <v>78</v>
      </c>
      <c r="B55" t="s">
        <v>20</v>
      </c>
      <c r="D55" t="s">
        <v>79</v>
      </c>
      <c r="E55" s="9">
        <v>379052.7950310559</v>
      </c>
      <c r="F55" s="9">
        <v>15947.204968944101</v>
      </c>
      <c r="G55" s="10">
        <f>F55/2882.7*1.186</f>
        <v>6.560996667418636</v>
      </c>
      <c r="H55" s="10">
        <f>1000*(F55/24.305)/(E55/40.078)</f>
        <v>69.37376876520007</v>
      </c>
      <c r="J55" s="12">
        <v>2.04</v>
      </c>
      <c r="K55" s="8">
        <v>0.39849999999999997</v>
      </c>
      <c r="L55">
        <v>-1.64</v>
      </c>
    </row>
    <row r="56" ht="15.75">
      <c r="H56" s="10"/>
    </row>
    <row r="57" spans="1:11" ht="15.75">
      <c r="A57" s="1" t="s">
        <v>914</v>
      </c>
      <c r="B57" s="6" t="s">
        <v>915</v>
      </c>
      <c r="C57" s="1" t="s">
        <v>916</v>
      </c>
      <c r="D57" t="s">
        <v>1045</v>
      </c>
      <c r="H57" s="10"/>
      <c r="K57" s="11">
        <v>1.28</v>
      </c>
    </row>
    <row r="58" spans="1:11" ht="15.75">
      <c r="A58" s="1" t="s">
        <v>917</v>
      </c>
      <c r="B58" s="1" t="s">
        <v>397</v>
      </c>
      <c r="C58" s="1"/>
      <c r="H58" s="10"/>
      <c r="K58" s="11">
        <v>1.31</v>
      </c>
    </row>
    <row r="59" spans="1:12" ht="15.75">
      <c r="A59" s="1" t="s">
        <v>918</v>
      </c>
      <c r="B59" s="6" t="s">
        <v>915</v>
      </c>
      <c r="C59" s="1" t="s">
        <v>919</v>
      </c>
      <c r="D59" t="s">
        <v>1045</v>
      </c>
      <c r="H59" s="10"/>
      <c r="K59" s="11">
        <v>0.63</v>
      </c>
      <c r="L59">
        <v>-1.37</v>
      </c>
    </row>
    <row r="60" spans="1:12" ht="15.75">
      <c r="A60" s="1" t="s">
        <v>920</v>
      </c>
      <c r="B60" s="1" t="s">
        <v>397</v>
      </c>
      <c r="C60" s="15" t="s">
        <v>921</v>
      </c>
      <c r="H60" s="10"/>
      <c r="K60" s="11">
        <v>0.6</v>
      </c>
      <c r="L60">
        <v>-1.4</v>
      </c>
    </row>
    <row r="61" spans="1:12" ht="15.75">
      <c r="A61" s="1" t="s">
        <v>922</v>
      </c>
      <c r="B61" s="6" t="s">
        <v>915</v>
      </c>
      <c r="C61" s="1" t="s">
        <v>923</v>
      </c>
      <c r="D61" t="s">
        <v>1045</v>
      </c>
      <c r="H61" s="10"/>
      <c r="K61" s="62">
        <v>0.82</v>
      </c>
      <c r="L61">
        <v>-1.18</v>
      </c>
    </row>
    <row r="62" spans="1:12" ht="15.75">
      <c r="A62" s="1" t="s">
        <v>924</v>
      </c>
      <c r="B62" s="1" t="s">
        <v>397</v>
      </c>
      <c r="C62" s="15" t="s">
        <v>921</v>
      </c>
      <c r="H62" s="10"/>
      <c r="K62" s="62">
        <v>0.58</v>
      </c>
      <c r="L62">
        <v>-1.42</v>
      </c>
    </row>
    <row r="63" spans="1:12" ht="15.75">
      <c r="A63" s="1" t="s">
        <v>925</v>
      </c>
      <c r="B63" s="1" t="s">
        <v>397</v>
      </c>
      <c r="C63" s="1"/>
      <c r="H63" s="10"/>
      <c r="K63" s="62">
        <v>0.73</v>
      </c>
      <c r="L63">
        <v>-1.27</v>
      </c>
    </row>
    <row r="64" spans="1:12" ht="15.75">
      <c r="A64" s="1" t="s">
        <v>926</v>
      </c>
      <c r="B64" s="1" t="s">
        <v>397</v>
      </c>
      <c r="C64" s="1"/>
      <c r="H64" s="10"/>
      <c r="J64">
        <v>2</v>
      </c>
      <c r="K64" s="62">
        <v>0.57</v>
      </c>
      <c r="L64">
        <v>-1.43</v>
      </c>
    </row>
    <row r="65" ht="15.75">
      <c r="H65" s="10"/>
    </row>
    <row r="66" spans="1:8" ht="15.75">
      <c r="A66" s="1" t="s">
        <v>80</v>
      </c>
      <c r="B66" s="6" t="s">
        <v>915</v>
      </c>
      <c r="C66" s="1" t="s">
        <v>81</v>
      </c>
      <c r="D66" s="2">
        <v>10</v>
      </c>
      <c r="E66" s="1"/>
      <c r="F66" s="1"/>
      <c r="H66" s="10"/>
    </row>
    <row r="67" spans="1:10" ht="15.75">
      <c r="A67" s="1" t="s">
        <v>82</v>
      </c>
      <c r="B67" s="1" t="s">
        <v>20</v>
      </c>
      <c r="C67" s="15"/>
      <c r="D67" s="2"/>
      <c r="E67" s="15">
        <v>384151</v>
      </c>
      <c r="F67" s="15">
        <v>10849</v>
      </c>
      <c r="G67" s="10">
        <f>F67/2882.7*1.186</f>
        <v>4.46349394664724</v>
      </c>
      <c r="H67" s="10">
        <f>1000*(F67/24.305)/(E67/40.078)</f>
        <v>46.56913344293892</v>
      </c>
      <c r="J67" s="12">
        <v>2.04</v>
      </c>
    </row>
    <row r="69" ht="15.75">
      <c r="A69" s="1" t="s">
        <v>86</v>
      </c>
    </row>
    <row r="70" spans="1:12" ht="15.75">
      <c r="A70" s="1" t="s">
        <v>87</v>
      </c>
      <c r="B70" s="6" t="s">
        <v>1170</v>
      </c>
      <c r="C70" t="s">
        <v>1043</v>
      </c>
      <c r="D70" s="1" t="s">
        <v>939</v>
      </c>
      <c r="E70" s="9">
        <v>378452.7027027027</v>
      </c>
      <c r="F70" s="9">
        <v>16547.297297297297</v>
      </c>
      <c r="G70" s="10">
        <f>F70/2882.7*1.186</f>
        <v>6.807886562803827</v>
      </c>
      <c r="H70" s="10">
        <f>1000*(F70/24.305)/(E70/40.078)</f>
        <v>72.09844103307492</v>
      </c>
      <c r="K70" s="8">
        <v>-1.24</v>
      </c>
      <c r="L70" s="12">
        <v>-1.73</v>
      </c>
    </row>
    <row r="71" spans="1:12" ht="15.75">
      <c r="A71" s="1" t="s">
        <v>88</v>
      </c>
      <c r="B71" s="1" t="s">
        <v>89</v>
      </c>
      <c r="D71" s="1" t="s">
        <v>940</v>
      </c>
      <c r="E71" s="9">
        <v>376565.68175206747</v>
      </c>
      <c r="F71" s="9">
        <v>18434.318247932508</v>
      </c>
      <c r="G71" s="10">
        <f>F71/2882.7*1.186</f>
        <v>7.584244438216934</v>
      </c>
      <c r="H71" s="10">
        <f>1000*(F71/24.305)/(E71/40.078)</f>
        <v>80.72290046913615</v>
      </c>
      <c r="K71" s="8">
        <v>-1.65</v>
      </c>
      <c r="L71" s="12">
        <v>-2.24</v>
      </c>
    </row>
    <row r="72" spans="1:12" ht="15.75">
      <c r="A72" s="1" t="s">
        <v>90</v>
      </c>
      <c r="B72" s="1" t="s">
        <v>89</v>
      </c>
      <c r="D72" s="1" t="s">
        <v>941</v>
      </c>
      <c r="E72" s="9">
        <v>376988.7686972724</v>
      </c>
      <c r="F72" s="9">
        <v>18011.231302727603</v>
      </c>
      <c r="G72" s="10">
        <f>F72/2882.7*1.186</f>
        <v>7.410178070917868</v>
      </c>
      <c r="H72" s="10">
        <f>1000*(F72/24.305)/(E72/40.078)</f>
        <v>78.78171073411335</v>
      </c>
      <c r="J72">
        <v>0.59</v>
      </c>
      <c r="K72" s="8">
        <v>-1.08</v>
      </c>
      <c r="L72" s="12">
        <v>-1.67</v>
      </c>
    </row>
    <row r="73" spans="1:8" ht="15.75">
      <c r="A73" s="5"/>
      <c r="B73" s="1"/>
      <c r="D73" s="1"/>
      <c r="E73" s="1"/>
      <c r="F73" s="1"/>
      <c r="G73" s="10"/>
      <c r="H73" s="10"/>
    </row>
    <row r="74" spans="1:8" ht="15.75">
      <c r="A74" s="19" t="s">
        <v>91</v>
      </c>
      <c r="B74" s="6" t="s">
        <v>1170</v>
      </c>
      <c r="C74" t="s">
        <v>1043</v>
      </c>
      <c r="D74" s="1" t="s">
        <v>350</v>
      </c>
      <c r="E74" s="20">
        <v>364784.4228094575</v>
      </c>
      <c r="F74" s="20">
        <v>30215.577190542426</v>
      </c>
      <c r="G74" s="10">
        <f>F74/2882.7*1.186</f>
        <v>12.431288218678086</v>
      </c>
      <c r="H74" s="10">
        <f>1000*(F74/24.305)/(E74/40.078)</f>
        <v>136.5856348661464</v>
      </c>
    </row>
    <row r="75" spans="1:8" ht="15.75">
      <c r="A75" s="19" t="s">
        <v>92</v>
      </c>
      <c r="B75" s="1" t="s">
        <v>20</v>
      </c>
      <c r="D75" s="1" t="s">
        <v>350</v>
      </c>
      <c r="E75" s="20">
        <v>384294.64906184847</v>
      </c>
      <c r="F75" s="20">
        <v>10705.350938151494</v>
      </c>
      <c r="G75" s="10">
        <f>F75/2882.7*1.186</f>
        <v>4.404393871248369</v>
      </c>
      <c r="H75" s="10">
        <f>1000*(F75/24.305)/(E75/40.078)</f>
        <v>45.93534546095748</v>
      </c>
    </row>
    <row r="76" spans="1:8" ht="15.75">
      <c r="A76" s="19" t="s">
        <v>93</v>
      </c>
      <c r="B76" s="1" t="s">
        <v>20</v>
      </c>
      <c r="D76" s="1" t="s">
        <v>350</v>
      </c>
      <c r="E76" s="20">
        <v>384885.71919573814</v>
      </c>
      <c r="F76" s="20">
        <v>10114.2808042619</v>
      </c>
      <c r="G76" s="10">
        <f>F76/2882.7*1.186</f>
        <v>4.161215885751072</v>
      </c>
      <c r="H76" s="10">
        <f>1000*(F76/24.305)/(E76/40.078)</f>
        <v>43.33248796253664</v>
      </c>
    </row>
    <row r="77" spans="1:8" s="21" customFormat="1" ht="15.75">
      <c r="A77" s="41" t="s">
        <v>94</v>
      </c>
      <c r="B77" s="23" t="s">
        <v>20</v>
      </c>
      <c r="D77" s="23" t="s">
        <v>95</v>
      </c>
      <c r="E77" s="40">
        <v>374851.1295251898</v>
      </c>
      <c r="F77" s="40">
        <v>20148.870474810166</v>
      </c>
      <c r="G77" s="25">
        <f>F77/2882.7*1.186</f>
        <v>8.289645257267443</v>
      </c>
      <c r="H77" s="10">
        <f>1000*(F77/24.305)/(E77/40.078)</f>
        <v>88.63439747148686</v>
      </c>
    </row>
    <row r="78" spans="1:10" s="21" customFormat="1" ht="15.75">
      <c r="A78" s="41" t="s">
        <v>96</v>
      </c>
      <c r="B78" s="23" t="s">
        <v>20</v>
      </c>
      <c r="D78" s="23"/>
      <c r="E78" s="40">
        <v>379769.6544817226</v>
      </c>
      <c r="F78" s="40">
        <v>15230.34551827742</v>
      </c>
      <c r="G78" s="25">
        <f>F78/2882.7*1.186</f>
        <v>6.266066460150907</v>
      </c>
      <c r="H78" s="25">
        <f>1000*(F78/24.305)/(E78/40.078)</f>
        <v>66.13021154769254</v>
      </c>
      <c r="J78" s="21">
        <v>0.59</v>
      </c>
    </row>
    <row r="79" s="21" customFormat="1" ht="15.75"/>
    <row r="80" s="21" customFormat="1" ht="15.75">
      <c r="A80" s="41" t="s">
        <v>97</v>
      </c>
    </row>
    <row r="81" spans="1:12" s="21" customFormat="1" ht="15.75">
      <c r="A81" s="23" t="s">
        <v>98</v>
      </c>
      <c r="B81" s="39" t="s">
        <v>99</v>
      </c>
      <c r="C81" s="21" t="s">
        <v>1044</v>
      </c>
      <c r="D81" s="23" t="s">
        <v>350</v>
      </c>
      <c r="E81" s="24">
        <v>382192.8327645051</v>
      </c>
      <c r="F81" s="24">
        <v>12807.167235494877</v>
      </c>
      <c r="G81" s="25">
        <f>F81/2882.7*1.186</f>
        <v>5.269122815866002</v>
      </c>
      <c r="H81" s="25">
        <f>1000*(F81/24.305)/(E81/40.078)</f>
        <v>55.25619270390579</v>
      </c>
      <c r="K81" s="21">
        <v>-0.42</v>
      </c>
      <c r="L81" s="21">
        <v>-1.02</v>
      </c>
    </row>
    <row r="82" spans="1:8" s="21" customFormat="1" ht="15.75">
      <c r="A82" s="23" t="s">
        <v>100</v>
      </c>
      <c r="B82" s="21" t="s">
        <v>20</v>
      </c>
      <c r="D82" s="23" t="s">
        <v>350</v>
      </c>
      <c r="E82" s="24">
        <v>372121.42358688073</v>
      </c>
      <c r="F82" s="24">
        <v>22878.576413119335</v>
      </c>
      <c r="G82" s="25">
        <f>F82/2882.7*1.186</f>
        <v>9.412700463440363</v>
      </c>
      <c r="H82" s="25">
        <f>1000*(F82/24.305)/(E82/40.078)</f>
        <v>101.38057250832402</v>
      </c>
    </row>
    <row r="83" spans="1:8" s="21" customFormat="1" ht="15.75">
      <c r="A83" s="23" t="s">
        <v>101</v>
      </c>
      <c r="B83" s="21" t="s">
        <v>20</v>
      </c>
      <c r="D83" s="23" t="s">
        <v>102</v>
      </c>
      <c r="E83" s="24">
        <v>378706.8004459309</v>
      </c>
      <c r="F83" s="24">
        <v>16293.199554069122</v>
      </c>
      <c r="G83" s="25">
        <f>F83/2882.7*1.186</f>
        <v>6.703345707540146</v>
      </c>
      <c r="H83" s="10">
        <f>1000*(F83/24.305)/(E83/40.078)</f>
        <v>70.94367605478823</v>
      </c>
    </row>
    <row r="84" spans="1:10" ht="15.75">
      <c r="A84" s="1" t="s">
        <v>103</v>
      </c>
      <c r="B84" t="s">
        <v>20</v>
      </c>
      <c r="D84" s="1" t="s">
        <v>350</v>
      </c>
      <c r="E84" s="9">
        <v>378913.65482762206</v>
      </c>
      <c r="F84" s="9">
        <v>16086.345172377874</v>
      </c>
      <c r="G84" s="10">
        <f>F84/2882.7*1.186</f>
        <v>6.618241708967343</v>
      </c>
      <c r="H84" s="10">
        <f>1000*(F84/24.305)/(E84/40.078)</f>
        <v>70.00475543675527</v>
      </c>
      <c r="J84">
        <v>0.6</v>
      </c>
    </row>
    <row r="86" ht="15.75">
      <c r="A86" s="1" t="s">
        <v>104</v>
      </c>
    </row>
    <row r="87" spans="1:12" ht="15.75">
      <c r="A87" s="1" t="s">
        <v>105</v>
      </c>
      <c r="B87" s="6" t="s">
        <v>106</v>
      </c>
      <c r="C87" t="s">
        <v>107</v>
      </c>
      <c r="D87" s="1" t="s">
        <v>108</v>
      </c>
      <c r="E87" s="20">
        <v>393946.322608743</v>
      </c>
      <c r="F87" s="20">
        <v>1053.677391257009</v>
      </c>
      <c r="G87" s="10">
        <f aca="true" t="shared" si="8" ref="G87:G92">F87/2882.7*1.186</f>
        <v>0.4335037936763495</v>
      </c>
      <c r="H87" s="10">
        <f>1000*(F87/24.305)/(E87/40.078)</f>
        <v>4.410430940854444</v>
      </c>
      <c r="K87" s="47">
        <v>-1.2</v>
      </c>
      <c r="L87" s="12">
        <v>2.64</v>
      </c>
    </row>
    <row r="88" spans="1:12" ht="15.75">
      <c r="A88" s="1" t="s">
        <v>109</v>
      </c>
      <c r="B88" s="1" t="s">
        <v>89</v>
      </c>
      <c r="D88" s="1" t="s">
        <v>110</v>
      </c>
      <c r="E88" s="20">
        <v>393937.556036074</v>
      </c>
      <c r="F88" s="20">
        <v>1062.443963925953</v>
      </c>
      <c r="G88" s="10">
        <f t="shared" si="8"/>
        <v>0.43711053568397</v>
      </c>
      <c r="H88" s="10">
        <f>1000*(F88/24.305)/(E88/40.078)</f>
        <v>4.4472245941129565</v>
      </c>
      <c r="K88">
        <v>-1.46</v>
      </c>
      <c r="L88">
        <v>2.38</v>
      </c>
    </row>
    <row r="89" spans="1:12" ht="15.75">
      <c r="A89" s="1" t="s">
        <v>111</v>
      </c>
      <c r="B89" s="1" t="s">
        <v>89</v>
      </c>
      <c r="D89" s="1" t="s">
        <v>112</v>
      </c>
      <c r="E89" s="20">
        <v>393966.33757582965</v>
      </c>
      <c r="F89" s="20">
        <v>1033.6624241703341</v>
      </c>
      <c r="G89" s="10">
        <f t="shared" si="8"/>
        <v>0.4252692389308691</v>
      </c>
      <c r="H89" s="10">
        <f>1000*(F89/24.305)/(E89/40.078)</f>
        <v>4.326433466958672</v>
      </c>
      <c r="K89">
        <v>-1.67</v>
      </c>
      <c r="L89">
        <v>2.17</v>
      </c>
    </row>
    <row r="90" spans="1:12" ht="15.75">
      <c r="A90" s="1" t="s">
        <v>113</v>
      </c>
      <c r="B90" s="1" t="s">
        <v>89</v>
      </c>
      <c r="D90" s="1" t="s">
        <v>114</v>
      </c>
      <c r="E90" s="20">
        <v>393895.4452817669</v>
      </c>
      <c r="F90" s="20">
        <v>1104.5547182330918</v>
      </c>
      <c r="G90" s="10">
        <f t="shared" si="8"/>
        <v>0.4544357358810999</v>
      </c>
      <c r="H90" s="10">
        <f>1000*(F90/24.305)/(E90/40.078)</f>
        <v>4.623987929066843</v>
      </c>
      <c r="K90">
        <v>-1.55</v>
      </c>
      <c r="L90">
        <v>2.29</v>
      </c>
    </row>
    <row r="91" spans="1:12" ht="15.75">
      <c r="A91" s="1" t="s">
        <v>115</v>
      </c>
      <c r="B91" s="1" t="s">
        <v>89</v>
      </c>
      <c r="D91" s="1" t="s">
        <v>116</v>
      </c>
      <c r="E91" s="20">
        <v>394036.6611596255</v>
      </c>
      <c r="F91" s="20">
        <v>963.3388403744788</v>
      </c>
      <c r="G91" s="10">
        <f t="shared" si="8"/>
        <v>0.3963367206730259</v>
      </c>
      <c r="H91" s="10">
        <f>1000*(F91/24.305)/(E91/40.078)</f>
        <v>4.0313718211711445</v>
      </c>
      <c r="K91">
        <v>-1.66</v>
      </c>
      <c r="L91">
        <v>2.18</v>
      </c>
    </row>
    <row r="92" spans="1:12" s="21" customFormat="1" ht="15.75">
      <c r="A92" s="23" t="s">
        <v>117</v>
      </c>
      <c r="B92" s="23" t="s">
        <v>89</v>
      </c>
      <c r="D92" s="23" t="s">
        <v>118</v>
      </c>
      <c r="E92" s="40">
        <v>393900.65569130616</v>
      </c>
      <c r="F92" s="40">
        <v>1099.3443086938062</v>
      </c>
      <c r="G92" s="25">
        <f t="shared" si="8"/>
        <v>0.45229206997289145</v>
      </c>
      <c r="H92" s="25"/>
      <c r="J92" s="21">
        <v>-3.84</v>
      </c>
      <c r="K92" s="38">
        <v>-1.59</v>
      </c>
      <c r="L92" s="21">
        <v>2.25</v>
      </c>
    </row>
    <row r="93" spans="1:8" s="21" customFormat="1" ht="15.75">
      <c r="A93" s="23"/>
      <c r="B93" s="23"/>
      <c r="D93" s="23"/>
      <c r="E93" s="40"/>
      <c r="F93" s="40"/>
      <c r="H93" s="25"/>
    </row>
    <row r="94" spans="1:8" s="21" customFormat="1" ht="15.75">
      <c r="A94" s="23" t="s">
        <v>119</v>
      </c>
      <c r="B94" s="22" t="s">
        <v>106</v>
      </c>
      <c r="D94" s="23" t="s">
        <v>120</v>
      </c>
      <c r="E94" s="40">
        <v>393965.1278344927</v>
      </c>
      <c r="F94" s="40">
        <v>1034.8721655072727</v>
      </c>
      <c r="G94" s="25">
        <f>F94/2882.7*1.186</f>
        <v>0.4257669505295818</v>
      </c>
      <c r="H94" s="25">
        <f>1000*(F94/24.305)/(E94/40.078)</f>
        <v>4.331510186071335</v>
      </c>
    </row>
    <row r="95" spans="1:12" s="21" customFormat="1" ht="15.75">
      <c r="A95" s="23" t="s">
        <v>121</v>
      </c>
      <c r="B95" s="23" t="s">
        <v>89</v>
      </c>
      <c r="D95" s="23" t="s">
        <v>122</v>
      </c>
      <c r="E95" s="40">
        <v>393945.56036934926</v>
      </c>
      <c r="F95" s="40">
        <v>1054.4396306507374</v>
      </c>
      <c r="G95" s="25">
        <f>F95/2882.7*1.186</f>
        <v>0.43381739409295955</v>
      </c>
      <c r="H95" s="25">
        <f>1000*(F95/24.305)/(E95/40.078)</f>
        <v>4.413630024826193</v>
      </c>
      <c r="K95" s="21">
        <v>-1.42</v>
      </c>
      <c r="L95" s="21">
        <v>2.42</v>
      </c>
    </row>
    <row r="96" spans="1:12" s="21" customFormat="1" ht="15.75">
      <c r="A96" s="23" t="s">
        <v>123</v>
      </c>
      <c r="B96" s="23" t="s">
        <v>89</v>
      </c>
      <c r="D96" s="23" t="s">
        <v>124</v>
      </c>
      <c r="E96" s="40">
        <v>393921.3876389369</v>
      </c>
      <c r="F96" s="40">
        <v>1078.6123610630361</v>
      </c>
      <c r="G96" s="25">
        <f>F96/2882.7*1.186</f>
        <v>0.44376253519990316</v>
      </c>
      <c r="H96" s="25">
        <f>1000*(F96/24.305)/(E96/40.078)</f>
        <v>4.515088293748628</v>
      </c>
      <c r="K96" s="21">
        <v>-1.46</v>
      </c>
      <c r="L96" s="21">
        <v>2.38</v>
      </c>
    </row>
    <row r="97" spans="1:12" s="21" customFormat="1" ht="15.75">
      <c r="A97" s="23" t="s">
        <v>125</v>
      </c>
      <c r="B97" s="23" t="s">
        <v>89</v>
      </c>
      <c r="D97" s="23" t="s">
        <v>126</v>
      </c>
      <c r="E97" s="40">
        <v>394055.2122782539</v>
      </c>
      <c r="F97" s="40">
        <v>944.7877217460634</v>
      </c>
      <c r="G97" s="25">
        <f>F97/2882.7*1.186</f>
        <v>0.3887044222398554</v>
      </c>
      <c r="H97" s="25">
        <f>1000*(F97/24.305)/(E97/40.078)</f>
        <v>3.9535531327343727</v>
      </c>
      <c r="K97" s="21">
        <v>-1.35</v>
      </c>
      <c r="L97" s="21">
        <v>2.49</v>
      </c>
    </row>
    <row r="98" spans="1:12" s="21" customFormat="1" ht="15.75">
      <c r="A98" s="23" t="s">
        <v>127</v>
      </c>
      <c r="B98" s="23" t="s">
        <v>89</v>
      </c>
      <c r="D98" s="23" t="s">
        <v>128</v>
      </c>
      <c r="E98" s="40">
        <v>393965.9025605006</v>
      </c>
      <c r="F98" s="40">
        <v>1034.0974394993937</v>
      </c>
      <c r="G98" s="25">
        <f>F98/2882.7*1.186</f>
        <v>0.42544821287205775</v>
      </c>
      <c r="H98" s="25">
        <f>1000*(F98/24.305)/(E98/40.078)</f>
        <v>4.328259019434255</v>
      </c>
      <c r="J98" s="21">
        <v>-3.84</v>
      </c>
      <c r="K98" s="38">
        <v>-1.62</v>
      </c>
      <c r="L98" s="21">
        <v>2.22</v>
      </c>
    </row>
    <row r="99" s="21" customFormat="1" ht="15.75"/>
    <row r="100" spans="1:12" s="21" customFormat="1" ht="15.75">
      <c r="A100" s="23" t="s">
        <v>129</v>
      </c>
      <c r="B100" s="68" t="s">
        <v>130</v>
      </c>
      <c r="C100" s="21" t="s">
        <v>107</v>
      </c>
      <c r="D100" s="21" t="s">
        <v>131</v>
      </c>
      <c r="G100" s="67"/>
      <c r="K100" s="45">
        <v>-2.02</v>
      </c>
      <c r="L100" s="21">
        <v>1.82</v>
      </c>
    </row>
    <row r="101" spans="1:12" ht="15.75">
      <c r="A101">
        <v>2</v>
      </c>
      <c r="B101" t="s">
        <v>20</v>
      </c>
      <c r="G101" s="17"/>
      <c r="K101" s="12">
        <v>-1.101</v>
      </c>
      <c r="L101" s="12">
        <v>2.739</v>
      </c>
    </row>
    <row r="102" spans="1:12" ht="15.75">
      <c r="A102">
        <v>3</v>
      </c>
      <c r="B102" t="s">
        <v>20</v>
      </c>
      <c r="G102" s="17"/>
      <c r="K102" s="12">
        <v>-1.535</v>
      </c>
      <c r="L102" s="12">
        <v>2.3049999999999997</v>
      </c>
    </row>
    <row r="103" spans="1:12" ht="15.75">
      <c r="A103">
        <v>4</v>
      </c>
      <c r="B103" t="s">
        <v>20</v>
      </c>
      <c r="G103" s="17"/>
      <c r="K103" s="12">
        <v>-1.367</v>
      </c>
      <c r="L103" s="12">
        <v>2.473</v>
      </c>
    </row>
    <row r="104" spans="1:12" ht="15.75">
      <c r="A104">
        <v>5</v>
      </c>
      <c r="B104" t="s">
        <v>20</v>
      </c>
      <c r="G104" s="17"/>
      <c r="K104" s="12">
        <v>-1.069</v>
      </c>
      <c r="L104" s="12">
        <v>2.771</v>
      </c>
    </row>
    <row r="105" spans="1:12" ht="15.75">
      <c r="A105">
        <v>6</v>
      </c>
      <c r="B105" t="s">
        <v>20</v>
      </c>
      <c r="G105" s="17"/>
      <c r="K105" s="12">
        <v>-1.057</v>
      </c>
      <c r="L105" s="12">
        <v>2.783</v>
      </c>
    </row>
    <row r="106" spans="1:12" ht="15.75">
      <c r="A106">
        <v>7</v>
      </c>
      <c r="B106" t="s">
        <v>20</v>
      </c>
      <c r="G106" s="17"/>
      <c r="K106" s="12">
        <v>-1.427</v>
      </c>
      <c r="L106" s="12">
        <v>2.413</v>
      </c>
    </row>
    <row r="107" spans="1:12" ht="15.75">
      <c r="A107">
        <v>8</v>
      </c>
      <c r="B107" t="s">
        <v>20</v>
      </c>
      <c r="G107" s="17"/>
      <c r="K107" s="12">
        <v>-1.27</v>
      </c>
      <c r="L107" s="12">
        <v>2.57</v>
      </c>
    </row>
    <row r="108" spans="1:12" ht="15.75">
      <c r="A108">
        <v>9</v>
      </c>
      <c r="B108" t="s">
        <v>20</v>
      </c>
      <c r="G108" s="17"/>
      <c r="K108" s="12">
        <v>-1.182</v>
      </c>
      <c r="L108" s="12">
        <v>2.658</v>
      </c>
    </row>
    <row r="109" spans="1:12" ht="15.75">
      <c r="A109">
        <v>10</v>
      </c>
      <c r="B109" t="s">
        <v>20</v>
      </c>
      <c r="G109" s="17"/>
      <c r="K109" s="12">
        <v>-0.691</v>
      </c>
      <c r="L109" s="12">
        <v>3.149</v>
      </c>
    </row>
    <row r="110" spans="1:12" ht="15.75">
      <c r="A110">
        <v>11</v>
      </c>
      <c r="B110" t="s">
        <v>20</v>
      </c>
      <c r="G110" s="17"/>
      <c r="K110" s="12">
        <v>-1.203</v>
      </c>
      <c r="L110" s="12">
        <v>2.6369999999999996</v>
      </c>
    </row>
    <row r="111" spans="1:12" ht="15.75">
      <c r="A111">
        <v>12</v>
      </c>
      <c r="B111" t="s">
        <v>20</v>
      </c>
      <c r="G111" s="17"/>
      <c r="K111" s="12">
        <v>-0.845</v>
      </c>
      <c r="L111" s="12">
        <v>2.995</v>
      </c>
    </row>
    <row r="112" spans="1:12" ht="15.75">
      <c r="A112">
        <v>13</v>
      </c>
      <c r="B112" t="s">
        <v>20</v>
      </c>
      <c r="G112" s="17"/>
      <c r="K112" s="12">
        <v>-1.064</v>
      </c>
      <c r="L112" s="12">
        <v>2.776</v>
      </c>
    </row>
    <row r="113" spans="1:12" ht="15.75">
      <c r="A113">
        <v>14</v>
      </c>
      <c r="B113" t="s">
        <v>20</v>
      </c>
      <c r="G113" s="17"/>
      <c r="K113" s="12">
        <v>-0.849</v>
      </c>
      <c r="L113" s="12">
        <v>2.9909999999999997</v>
      </c>
    </row>
    <row r="114" spans="1:12" ht="15.75">
      <c r="A114">
        <v>15</v>
      </c>
      <c r="B114" t="s">
        <v>20</v>
      </c>
      <c r="G114" s="17"/>
      <c r="K114" s="12">
        <v>-1.066</v>
      </c>
      <c r="L114" s="12">
        <v>2.774</v>
      </c>
    </row>
    <row r="115" spans="1:12" ht="15.75">
      <c r="A115">
        <v>16</v>
      </c>
      <c r="B115" t="s">
        <v>20</v>
      </c>
      <c r="G115" s="17"/>
      <c r="K115" s="12">
        <v>-1.152</v>
      </c>
      <c r="L115" s="12">
        <v>2.6879999999999997</v>
      </c>
    </row>
    <row r="116" spans="1:12" ht="15.75">
      <c r="A116">
        <v>17</v>
      </c>
      <c r="B116" t="s">
        <v>20</v>
      </c>
      <c r="G116" s="17"/>
      <c r="K116" s="12">
        <v>-0.341</v>
      </c>
      <c r="L116" s="12">
        <v>3.4989999999999997</v>
      </c>
    </row>
    <row r="117" spans="1:12" ht="15.75">
      <c r="A117">
        <v>18</v>
      </c>
      <c r="B117" t="s">
        <v>20</v>
      </c>
      <c r="G117" s="17"/>
      <c r="K117" s="12">
        <v>-0.394</v>
      </c>
      <c r="L117" s="12">
        <v>3.4459999999999997</v>
      </c>
    </row>
    <row r="118" spans="1:12" ht="15.75">
      <c r="A118">
        <v>19</v>
      </c>
      <c r="B118" t="s">
        <v>20</v>
      </c>
      <c r="G118" s="17"/>
      <c r="K118" s="12">
        <v>-1.105</v>
      </c>
      <c r="L118" s="12">
        <v>2.735</v>
      </c>
    </row>
    <row r="119" spans="1:12" ht="15.75">
      <c r="A119">
        <v>20</v>
      </c>
      <c r="B119" t="s">
        <v>20</v>
      </c>
      <c r="D119" t="s">
        <v>132</v>
      </c>
      <c r="G119" s="17"/>
      <c r="J119">
        <v>-3.84</v>
      </c>
      <c r="K119" s="12">
        <v>-0.763</v>
      </c>
      <c r="L119" s="12">
        <v>3.077</v>
      </c>
    </row>
    <row r="121" spans="1:12" s="21" customFormat="1" ht="15.75">
      <c r="A121" s="21" t="s">
        <v>133</v>
      </c>
      <c r="C121" s="21" t="s">
        <v>107</v>
      </c>
      <c r="D121" s="21" t="s">
        <v>131</v>
      </c>
      <c r="G121" s="67"/>
      <c r="K121" s="45">
        <v>-1.81</v>
      </c>
      <c r="L121" s="21">
        <v>2.03</v>
      </c>
    </row>
    <row r="122" spans="1:12" s="21" customFormat="1" ht="15.75">
      <c r="A122" s="21">
        <v>2.2</v>
      </c>
      <c r="B122" s="21" t="s">
        <v>20</v>
      </c>
      <c r="G122" s="67"/>
      <c r="K122" s="27">
        <v>-1.471</v>
      </c>
      <c r="L122" s="27">
        <v>2.3689999999999998</v>
      </c>
    </row>
    <row r="123" spans="1:12" s="21" customFormat="1" ht="15.75">
      <c r="A123" s="21">
        <v>2.3</v>
      </c>
      <c r="B123" s="21" t="s">
        <v>20</v>
      </c>
      <c r="G123" s="67"/>
      <c r="K123" s="27">
        <v>-1.517</v>
      </c>
      <c r="L123" s="27">
        <v>2.323</v>
      </c>
    </row>
    <row r="124" spans="1:12" s="21" customFormat="1" ht="15.75">
      <c r="A124" s="21">
        <v>2.4</v>
      </c>
      <c r="B124" s="21" t="s">
        <v>20</v>
      </c>
      <c r="G124" s="67"/>
      <c r="K124" s="27">
        <v>-1.37</v>
      </c>
      <c r="L124" s="27">
        <v>2.4699999999999998</v>
      </c>
    </row>
    <row r="125" spans="1:12" s="21" customFormat="1" ht="15.75">
      <c r="A125" s="21">
        <v>2.5</v>
      </c>
      <c r="B125" s="21" t="s">
        <v>20</v>
      </c>
      <c r="G125" s="67"/>
      <c r="K125" s="27">
        <v>-1.73</v>
      </c>
      <c r="L125" s="27">
        <v>2.11</v>
      </c>
    </row>
    <row r="126" spans="1:12" s="21" customFormat="1" ht="15.75">
      <c r="A126" s="21">
        <v>2.6</v>
      </c>
      <c r="B126" s="21" t="s">
        <v>20</v>
      </c>
      <c r="D126" s="21" t="s">
        <v>134</v>
      </c>
      <c r="G126" s="67"/>
      <c r="J126" s="21">
        <v>-3.84</v>
      </c>
      <c r="K126" s="45">
        <v>-2.58</v>
      </c>
      <c r="L126" s="21">
        <v>1.26</v>
      </c>
    </row>
    <row r="128" ht="15.75">
      <c r="A128" t="s">
        <v>135</v>
      </c>
    </row>
    <row r="129" spans="1:12" s="23" customFormat="1" ht="15.75">
      <c r="A129" s="21" t="s">
        <v>136</v>
      </c>
      <c r="B129" s="22" t="s">
        <v>137</v>
      </c>
      <c r="C129" s="23" t="s">
        <v>138</v>
      </c>
      <c r="D129" s="23" t="s">
        <v>139</v>
      </c>
      <c r="E129" s="24">
        <v>392351.2952867963</v>
      </c>
      <c r="F129" s="24">
        <v>2648.7047132037246</v>
      </c>
      <c r="G129" s="44">
        <v>1.0897296943350392</v>
      </c>
      <c r="H129" s="10">
        <f aca="true" t="shared" si="9" ref="H129:H146">1000*(F129/24.305)/(E129/40.078)</f>
        <v>11.131889050824181</v>
      </c>
      <c r="I129"/>
      <c r="J129" s="25"/>
      <c r="K129" s="46">
        <v>3.251125</v>
      </c>
      <c r="L129" s="26">
        <v>4.45</v>
      </c>
    </row>
    <row r="130" spans="1:12" s="23" customFormat="1" ht="15.75">
      <c r="A130" s="21" t="s">
        <v>140</v>
      </c>
      <c r="B130" s="23" t="s">
        <v>20</v>
      </c>
      <c r="C130" s="23" t="s">
        <v>141</v>
      </c>
      <c r="D130" s="23" t="s">
        <v>142</v>
      </c>
      <c r="E130" s="24">
        <v>392819.7744180466</v>
      </c>
      <c r="F130" s="24">
        <v>2180.2255819534444</v>
      </c>
      <c r="G130" s="44">
        <v>0.8969880806871284</v>
      </c>
      <c r="H130" s="10">
        <f t="shared" si="9"/>
        <v>9.152052543330061</v>
      </c>
      <c r="I130"/>
      <c r="J130" s="27"/>
      <c r="K130" s="28">
        <v>3.52125</v>
      </c>
      <c r="L130" s="26">
        <v>4.72</v>
      </c>
    </row>
    <row r="131" spans="1:12" s="1" customFormat="1" ht="15.75">
      <c r="A131" t="s">
        <v>143</v>
      </c>
      <c r="B131" s="1" t="s">
        <v>20</v>
      </c>
      <c r="C131" s="1" t="s">
        <v>144</v>
      </c>
      <c r="D131" s="1" t="s">
        <v>145</v>
      </c>
      <c r="E131" s="9">
        <v>393073.9837779549</v>
      </c>
      <c r="F131" s="9">
        <v>1926.0162220451025</v>
      </c>
      <c r="G131" s="10">
        <f aca="true" t="shared" si="10" ref="G131:G140">F131/2882.7*1.186</f>
        <v>0.7924013041056966</v>
      </c>
      <c r="H131" s="10">
        <f t="shared" si="9"/>
        <v>8.079715259720826</v>
      </c>
      <c r="I131"/>
      <c r="J131" s="10"/>
      <c r="K131" s="8">
        <v>3.28675</v>
      </c>
      <c r="L131" s="11">
        <v>4.49</v>
      </c>
    </row>
    <row r="132" spans="1:12" s="1" customFormat="1" ht="15.75">
      <c r="A132" t="s">
        <v>146</v>
      </c>
      <c r="B132" s="1" t="s">
        <v>20</v>
      </c>
      <c r="C132" s="1" t="s">
        <v>147</v>
      </c>
      <c r="D132" s="1" t="s">
        <v>148</v>
      </c>
      <c r="E132" s="9">
        <v>393216.4526597996</v>
      </c>
      <c r="F132" s="9">
        <v>1783.547340200367</v>
      </c>
      <c r="G132" s="10">
        <f t="shared" si="10"/>
        <v>0.7337867781862959</v>
      </c>
      <c r="H132" s="10">
        <f t="shared" si="9"/>
        <v>7.479341716734433</v>
      </c>
      <c r="I132"/>
      <c r="J132" s="10"/>
      <c r="K132" s="8">
        <v>3.195125</v>
      </c>
      <c r="L132" s="11">
        <v>4.4</v>
      </c>
    </row>
    <row r="133" spans="1:12" s="1" customFormat="1" ht="15.75">
      <c r="A133" t="s">
        <v>149</v>
      </c>
      <c r="B133" s="1" t="s">
        <v>20</v>
      </c>
      <c r="D133" s="1" t="s">
        <v>150</v>
      </c>
      <c r="E133" s="9">
        <v>393165.5579264466</v>
      </c>
      <c r="F133" s="9">
        <v>1834.4420735534081</v>
      </c>
      <c r="G133" s="10">
        <f t="shared" si="10"/>
        <v>0.7547258817200341</v>
      </c>
      <c r="H133" s="10">
        <f t="shared" si="9"/>
        <v>7.693765625109443</v>
      </c>
      <c r="I133"/>
      <c r="J133" s="10"/>
      <c r="K133" s="8">
        <v>3.331625</v>
      </c>
      <c r="L133" s="11">
        <v>4.53</v>
      </c>
    </row>
    <row r="134" spans="1:12" s="1" customFormat="1" ht="15.75">
      <c r="A134" t="s">
        <v>151</v>
      </c>
      <c r="B134" s="1" t="s">
        <v>20</v>
      </c>
      <c r="D134" s="1" t="s">
        <v>152</v>
      </c>
      <c r="E134" s="9">
        <v>393163.56720202876</v>
      </c>
      <c r="F134" s="9">
        <v>1836.4327979712598</v>
      </c>
      <c r="G134" s="10">
        <f t="shared" si="10"/>
        <v>0.7555449052603164</v>
      </c>
      <c r="H134" s="10">
        <f t="shared" si="9"/>
        <v>7.702153847228975</v>
      </c>
      <c r="I134"/>
      <c r="J134" s="10"/>
      <c r="K134" s="8">
        <v>3.272125</v>
      </c>
      <c r="L134" s="11">
        <v>4.47</v>
      </c>
    </row>
    <row r="135" spans="1:12" s="1" customFormat="1" ht="15.75">
      <c r="A135" t="s">
        <v>153</v>
      </c>
      <c r="B135" s="1" t="s">
        <v>20</v>
      </c>
      <c r="D135" s="1" t="s">
        <v>154</v>
      </c>
      <c r="E135" s="9">
        <v>393104.6065259117</v>
      </c>
      <c r="F135" s="9">
        <v>1895.393474088292</v>
      </c>
      <c r="G135" s="10">
        <f t="shared" si="10"/>
        <v>0.7798024977516614</v>
      </c>
      <c r="H135" s="10">
        <f t="shared" si="9"/>
        <v>7.950632204008168</v>
      </c>
      <c r="I135"/>
      <c r="J135" s="10"/>
      <c r="K135" s="8">
        <v>3.339125</v>
      </c>
      <c r="L135" s="11">
        <v>4.54</v>
      </c>
    </row>
    <row r="136" spans="1:12" s="1" customFormat="1" ht="15.75">
      <c r="A136" t="s">
        <v>155</v>
      </c>
      <c r="B136" s="1" t="s">
        <v>20</v>
      </c>
      <c r="D136" s="1" t="s">
        <v>156</v>
      </c>
      <c r="E136" s="9">
        <v>393157.2216828096</v>
      </c>
      <c r="F136" s="9">
        <v>1842.7783171904232</v>
      </c>
      <c r="G136" s="10">
        <f t="shared" si="10"/>
        <v>0.7581555778221257</v>
      </c>
      <c r="H136" s="10">
        <f t="shared" si="9"/>
        <v>7.728892230904709</v>
      </c>
      <c r="I136"/>
      <c r="J136" s="10"/>
      <c r="K136" s="8">
        <v>3.1633750000000003</v>
      </c>
      <c r="L136" s="11">
        <v>4.36</v>
      </c>
    </row>
    <row r="137" spans="1:12" s="1" customFormat="1" ht="15.75">
      <c r="A137" t="s">
        <v>157</v>
      </c>
      <c r="B137" s="1" t="s">
        <v>20</v>
      </c>
      <c r="D137" s="1" t="s">
        <v>158</v>
      </c>
      <c r="E137" s="9">
        <v>393172.3182153474</v>
      </c>
      <c r="F137" s="9">
        <v>1827.6817846525241</v>
      </c>
      <c r="G137" s="10">
        <f t="shared" si="10"/>
        <v>0.7519445646782161</v>
      </c>
      <c r="H137" s="10">
        <f t="shared" si="9"/>
        <v>7.665280746823216</v>
      </c>
      <c r="I137"/>
      <c r="J137" s="10"/>
      <c r="K137" s="8">
        <v>3.335625</v>
      </c>
      <c r="L137" s="11">
        <v>4.56</v>
      </c>
    </row>
    <row r="138" spans="1:12" s="1" customFormat="1" ht="15.75">
      <c r="A138" t="s">
        <v>159</v>
      </c>
      <c r="B138" s="1" t="s">
        <v>20</v>
      </c>
      <c r="D138" s="1" t="s">
        <v>160</v>
      </c>
      <c r="E138" s="9">
        <v>393071.4688780392</v>
      </c>
      <c r="F138" s="9">
        <v>1928.5311219607936</v>
      </c>
      <c r="G138" s="10">
        <f t="shared" si="10"/>
        <v>0.7934359838503838</v>
      </c>
      <c r="H138" s="10">
        <f t="shared" si="9"/>
        <v>8.09031712778963</v>
      </c>
      <c r="I138"/>
      <c r="J138" s="10"/>
      <c r="K138" s="8">
        <v>3.21475</v>
      </c>
      <c r="L138" s="11">
        <v>4.41</v>
      </c>
    </row>
    <row r="139" spans="1:12" s="1" customFormat="1" ht="15.75">
      <c r="A139" t="s">
        <v>161</v>
      </c>
      <c r="B139" s="1" t="s">
        <v>20</v>
      </c>
      <c r="D139" s="1" t="s">
        <v>162</v>
      </c>
      <c r="E139" s="9">
        <v>393058.1613508443</v>
      </c>
      <c r="F139" s="9">
        <v>1941.8386491557224</v>
      </c>
      <c r="G139" s="10">
        <f t="shared" si="10"/>
        <v>0.7989109646854292</v>
      </c>
      <c r="H139" s="10">
        <f t="shared" si="9"/>
        <v>8.14641889393885</v>
      </c>
      <c r="I139"/>
      <c r="J139" s="14">
        <v>-1.2</v>
      </c>
      <c r="K139" s="8">
        <v>3.432375</v>
      </c>
      <c r="L139" s="11">
        <v>4.63</v>
      </c>
    </row>
    <row r="140" spans="1:12" s="23" customFormat="1" ht="15.75">
      <c r="A140" s="21" t="s">
        <v>163</v>
      </c>
      <c r="B140" s="23" t="s">
        <v>20</v>
      </c>
      <c r="D140" s="23" t="s">
        <v>164</v>
      </c>
      <c r="E140" s="24">
        <v>392664.0104244976</v>
      </c>
      <c r="F140" s="24">
        <v>2335.989575502431</v>
      </c>
      <c r="G140" s="44">
        <f t="shared" si="10"/>
        <v>0.961072479462269</v>
      </c>
      <c r="H140" s="25">
        <f t="shared" si="9"/>
        <v>9.809801464841577</v>
      </c>
      <c r="I140" s="21"/>
      <c r="J140" s="27"/>
      <c r="K140" s="28">
        <v>3.4447500000000004</v>
      </c>
      <c r="L140" s="26">
        <v>4.64</v>
      </c>
    </row>
    <row r="142" spans="1:12" s="23" customFormat="1" ht="15.75">
      <c r="A142" s="21" t="s">
        <v>165</v>
      </c>
      <c r="B142" s="22" t="s">
        <v>137</v>
      </c>
      <c r="C142" s="23" t="s">
        <v>138</v>
      </c>
      <c r="D142" s="23" t="s">
        <v>166</v>
      </c>
      <c r="E142" s="24">
        <v>390874.7500185172</v>
      </c>
      <c r="F142" s="24">
        <v>4125.249981482853</v>
      </c>
      <c r="G142" s="44">
        <f aca="true" t="shared" si="11" ref="G142:G153">F142/2882.7*1.186</f>
        <v>1.6972097263116745</v>
      </c>
      <c r="H142" s="25">
        <f t="shared" si="9"/>
        <v>17.402957918764404</v>
      </c>
      <c r="I142"/>
      <c r="J142" s="25"/>
      <c r="K142" s="46">
        <v>3.1017499999999996</v>
      </c>
      <c r="L142" s="26">
        <v>4.3</v>
      </c>
    </row>
    <row r="143" spans="1:12" s="23" customFormat="1" ht="15.75">
      <c r="A143" s="21" t="s">
        <v>167</v>
      </c>
      <c r="B143" s="23" t="s">
        <v>20</v>
      </c>
      <c r="C143" s="23" t="s">
        <v>141</v>
      </c>
      <c r="D143" s="23" t="s">
        <v>142</v>
      </c>
      <c r="E143" s="24">
        <v>391855.13985767635</v>
      </c>
      <c r="F143" s="24">
        <v>3144.860142323681</v>
      </c>
      <c r="G143" s="44">
        <f t="shared" si="11"/>
        <v>1.2938578862857342</v>
      </c>
      <c r="H143" s="25">
        <f t="shared" si="9"/>
        <v>13.233849890594902</v>
      </c>
      <c r="I143"/>
      <c r="J143" s="25"/>
      <c r="K143" s="28">
        <v>3.321625</v>
      </c>
      <c r="L143" s="26">
        <v>4.52</v>
      </c>
    </row>
    <row r="144" spans="1:12" s="23" customFormat="1" ht="15.75">
      <c r="A144" s="21" t="s">
        <v>168</v>
      </c>
      <c r="B144" s="23" t="s">
        <v>20</v>
      </c>
      <c r="D144" s="23" t="s">
        <v>145</v>
      </c>
      <c r="E144" s="24">
        <v>391935.06028411124</v>
      </c>
      <c r="F144" s="24">
        <v>3064.939715888743</v>
      </c>
      <c r="G144" s="44">
        <f t="shared" si="11"/>
        <v>1.260977036474156</v>
      </c>
      <c r="H144" s="25">
        <f t="shared" si="9"/>
        <v>12.894907692761565</v>
      </c>
      <c r="I144"/>
      <c r="J144" s="25"/>
      <c r="K144" s="28">
        <v>3.2985714285714285</v>
      </c>
      <c r="L144" s="26">
        <v>4.5</v>
      </c>
    </row>
    <row r="145" spans="1:12" s="23" customFormat="1" ht="15.75">
      <c r="A145" s="21" t="s">
        <v>169</v>
      </c>
      <c r="B145" s="23" t="s">
        <v>20</v>
      </c>
      <c r="D145" s="23" t="s">
        <v>148</v>
      </c>
      <c r="E145" s="24">
        <v>391845.1097608781</v>
      </c>
      <c r="F145" s="24">
        <v>3154.8902391219126</v>
      </c>
      <c r="G145" s="44">
        <f t="shared" si="11"/>
        <v>1.2979844672003984</v>
      </c>
      <c r="H145" s="25">
        <f t="shared" si="9"/>
        <v>13.276397254390758</v>
      </c>
      <c r="I145"/>
      <c r="J145" s="25"/>
      <c r="K145" s="28">
        <v>3.3188749999999994</v>
      </c>
      <c r="L145" s="26">
        <v>4.52</v>
      </c>
    </row>
    <row r="146" spans="1:12" s="23" customFormat="1" ht="15.75">
      <c r="A146" s="21" t="s">
        <v>170</v>
      </c>
      <c r="B146" s="23" t="s">
        <v>20</v>
      </c>
      <c r="D146" s="23" t="s">
        <v>150</v>
      </c>
      <c r="E146" s="24">
        <v>391902.73308253643</v>
      </c>
      <c r="F146" s="24">
        <v>3097.266917463626</v>
      </c>
      <c r="G146" s="44">
        <f t="shared" si="11"/>
        <v>1.2742770888791275</v>
      </c>
      <c r="H146" s="25">
        <f t="shared" si="9"/>
        <v>13.031990571322694</v>
      </c>
      <c r="I146"/>
      <c r="J146" s="25"/>
      <c r="K146" s="28">
        <v>3.3001250000000004</v>
      </c>
      <c r="L146" s="26">
        <v>4.5</v>
      </c>
    </row>
    <row r="147" spans="1:12" s="1" customFormat="1" ht="15.75">
      <c r="A147" t="s">
        <v>171</v>
      </c>
      <c r="B147" s="1" t="s">
        <v>20</v>
      </c>
      <c r="D147" s="1" t="s">
        <v>152</v>
      </c>
      <c r="E147" s="9">
        <v>392116.9344619595</v>
      </c>
      <c r="F147" s="9">
        <v>2883.0655380404473</v>
      </c>
      <c r="G147" s="10">
        <f t="shared" si="11"/>
        <v>1.1861503896055678</v>
      </c>
      <c r="H147" s="10">
        <f aca="true" t="shared" si="12" ref="H147:H153">1000*(F147/24.305)/(E147/40.078)</f>
        <v>12.124095029462667</v>
      </c>
      <c r="I147"/>
      <c r="J147" s="10"/>
      <c r="K147" s="8">
        <v>3.43025</v>
      </c>
      <c r="L147" s="11">
        <v>4.63</v>
      </c>
    </row>
    <row r="148" spans="1:12" s="1" customFormat="1" ht="15.75">
      <c r="A148" t="s">
        <v>172</v>
      </c>
      <c r="B148" s="1" t="s">
        <v>20</v>
      </c>
      <c r="D148" s="1" t="s">
        <v>154</v>
      </c>
      <c r="E148" s="9">
        <v>392146.2623482577</v>
      </c>
      <c r="F148" s="9">
        <v>2853.7376517422713</v>
      </c>
      <c r="G148" s="10">
        <f t="shared" si="11"/>
        <v>1.1740843150401825</v>
      </c>
      <c r="H148" s="10">
        <f t="shared" si="12"/>
        <v>11.999865569770305</v>
      </c>
      <c r="I148"/>
      <c r="J148" s="10"/>
      <c r="K148" s="8">
        <v>3.296875</v>
      </c>
      <c r="L148" s="11">
        <v>4.5</v>
      </c>
    </row>
    <row r="149" spans="1:12" s="1" customFormat="1" ht="15.75">
      <c r="A149" t="s">
        <v>173</v>
      </c>
      <c r="B149" s="1" t="s">
        <v>20</v>
      </c>
      <c r="D149" s="1" t="s">
        <v>156</v>
      </c>
      <c r="E149" s="9">
        <v>392183.32177874615</v>
      </c>
      <c r="F149" s="9">
        <v>2816.6782212538374</v>
      </c>
      <c r="G149" s="10">
        <f t="shared" si="11"/>
        <v>1.1588373297280505</v>
      </c>
      <c r="H149" s="10">
        <f t="shared" si="12"/>
        <v>11.842912775662162</v>
      </c>
      <c r="I149"/>
      <c r="J149" s="10"/>
      <c r="K149" s="8">
        <v>3.3121666666666667</v>
      </c>
      <c r="L149" s="11">
        <v>4.51</v>
      </c>
    </row>
    <row r="150" spans="1:12" s="1" customFormat="1" ht="15.75">
      <c r="A150" t="s">
        <v>174</v>
      </c>
      <c r="B150" s="1" t="s">
        <v>20</v>
      </c>
      <c r="D150" s="1" t="s">
        <v>158</v>
      </c>
      <c r="E150" s="9">
        <v>392353.95807822514</v>
      </c>
      <c r="F150" s="9">
        <v>2646.0419217748326</v>
      </c>
      <c r="G150" s="10">
        <f t="shared" si="11"/>
        <v>1.0886341690862564</v>
      </c>
      <c r="H150" s="10">
        <f t="shared" si="12"/>
        <v>11.120622485667177</v>
      </c>
      <c r="I150"/>
      <c r="J150" s="10"/>
      <c r="K150" s="8">
        <v>3.4708750000000004</v>
      </c>
      <c r="L150" s="11">
        <v>4.67</v>
      </c>
    </row>
    <row r="151" spans="1:12" s="1" customFormat="1" ht="15.75">
      <c r="A151" t="s">
        <v>175</v>
      </c>
      <c r="B151" s="1" t="s">
        <v>20</v>
      </c>
      <c r="D151" s="1" t="s">
        <v>160</v>
      </c>
      <c r="E151" s="9">
        <v>392324.6296340617</v>
      </c>
      <c r="F151" s="9">
        <v>2675.3703659382995</v>
      </c>
      <c r="G151" s="10">
        <f t="shared" si="11"/>
        <v>1.100700473168496</v>
      </c>
      <c r="H151" s="10">
        <f t="shared" si="12"/>
        <v>11.244722812252919</v>
      </c>
      <c r="I151"/>
      <c r="J151" s="10"/>
      <c r="K151" s="8">
        <v>3.3844285714285713</v>
      </c>
      <c r="L151" s="11">
        <v>4.58</v>
      </c>
    </row>
    <row r="152" spans="1:12" s="1" customFormat="1" ht="15.75">
      <c r="A152" t="s">
        <v>176</v>
      </c>
      <c r="B152" s="1" t="s">
        <v>20</v>
      </c>
      <c r="D152" s="1" t="s">
        <v>162</v>
      </c>
      <c r="E152" s="9">
        <v>392798.19502425136</v>
      </c>
      <c r="F152" s="9">
        <v>2201.804975748655</v>
      </c>
      <c r="G152" s="10">
        <f t="shared" si="11"/>
        <v>0.905866271633505</v>
      </c>
      <c r="H152" s="10">
        <f t="shared" si="12"/>
        <v>9.243145317027638</v>
      </c>
      <c r="I152"/>
      <c r="J152" s="14">
        <v>-1.2</v>
      </c>
      <c r="K152" s="8">
        <v>3.50725</v>
      </c>
      <c r="L152" s="11">
        <v>4.71</v>
      </c>
    </row>
    <row r="153" spans="1:12" s="23" customFormat="1" ht="15.75">
      <c r="A153" s="21" t="s">
        <v>177</v>
      </c>
      <c r="B153" s="23" t="s">
        <v>20</v>
      </c>
      <c r="D153" s="23" t="s">
        <v>164</v>
      </c>
      <c r="E153" s="24">
        <v>392622.9698645415</v>
      </c>
      <c r="F153" s="24">
        <v>2377.0301354585386</v>
      </c>
      <c r="G153" s="25">
        <f t="shared" si="11"/>
        <v>0.9779573804606192</v>
      </c>
      <c r="H153" s="25">
        <f t="shared" si="12"/>
        <v>9.983191441089886</v>
      </c>
      <c r="I153" s="21"/>
      <c r="J153" s="27"/>
      <c r="K153" s="28">
        <v>3.4781249999999995</v>
      </c>
      <c r="L153" s="26">
        <v>4.68</v>
      </c>
    </row>
    <row r="155" spans="1:12" s="1" customFormat="1" ht="15.75">
      <c r="A155" t="s">
        <v>178</v>
      </c>
      <c r="B155" s="6" t="s">
        <v>179</v>
      </c>
      <c r="C155" s="1" t="s">
        <v>138</v>
      </c>
      <c r="D155" s="1" t="s">
        <v>180</v>
      </c>
      <c r="E155" s="9">
        <v>392942.9664951688</v>
      </c>
      <c r="F155" s="9">
        <v>2057.0335048312213</v>
      </c>
      <c r="G155" s="10">
        <f aca="true" t="shared" si="13" ref="G155:G161">F155/2882.7*1.186</f>
        <v>0.8463044148644772</v>
      </c>
      <c r="H155" s="10">
        <f aca="true" t="shared" si="14" ref="H155:H161">1000*(F155/24.305)/(E155/40.078)</f>
        <v>8.632215256148688</v>
      </c>
      <c r="I155"/>
      <c r="J155" s="10"/>
      <c r="K155" s="37">
        <v>2.54525</v>
      </c>
      <c r="L155" s="11">
        <v>3.75</v>
      </c>
    </row>
    <row r="156" spans="1:12" s="1" customFormat="1" ht="15.75">
      <c r="A156" t="s">
        <v>181</v>
      </c>
      <c r="B156" s="1" t="s">
        <v>20</v>
      </c>
      <c r="C156" s="1" t="s">
        <v>141</v>
      </c>
      <c r="D156" s="1" t="s">
        <v>142</v>
      </c>
      <c r="E156" s="9">
        <v>393223.69266349735</v>
      </c>
      <c r="F156" s="9">
        <v>1776.3073365026335</v>
      </c>
      <c r="G156" s="10">
        <f t="shared" si="13"/>
        <v>0.7308080969549808</v>
      </c>
      <c r="H156" s="10">
        <f t="shared" si="14"/>
        <v>7.448843465267847</v>
      </c>
      <c r="I156"/>
      <c r="J156" s="10"/>
      <c r="K156" s="8">
        <v>2.651375</v>
      </c>
      <c r="L156" s="11">
        <v>3.85</v>
      </c>
    </row>
    <row r="157" spans="1:12" s="1" customFormat="1" ht="15.75">
      <c r="A157" t="s">
        <v>182</v>
      </c>
      <c r="B157" s="1" t="s">
        <v>20</v>
      </c>
      <c r="D157" s="1" t="s">
        <v>145</v>
      </c>
      <c r="E157" s="9">
        <v>393108.3507931757</v>
      </c>
      <c r="F157" s="9">
        <v>1891.6492068243042</v>
      </c>
      <c r="G157" s="10">
        <f t="shared" si="13"/>
        <v>0.7782620318776234</v>
      </c>
      <c r="H157" s="10">
        <f t="shared" si="14"/>
        <v>7.93485049797916</v>
      </c>
      <c r="I157"/>
      <c r="J157" s="10"/>
      <c r="K157" s="8">
        <v>2.724142857142857</v>
      </c>
      <c r="L157" s="11">
        <v>3.92</v>
      </c>
    </row>
    <row r="158" spans="1:12" s="1" customFormat="1" ht="15.75">
      <c r="A158" t="s">
        <v>183</v>
      </c>
      <c r="B158" s="1" t="s">
        <v>20</v>
      </c>
      <c r="D158" s="1" t="s">
        <v>148</v>
      </c>
      <c r="E158" s="9">
        <v>393174.36546257325</v>
      </c>
      <c r="F158" s="9">
        <v>1825.6345374267344</v>
      </c>
      <c r="G158" s="10">
        <f t="shared" si="13"/>
        <v>0.7511022865328015</v>
      </c>
      <c r="H158" s="10">
        <f t="shared" si="14"/>
        <v>7.656654742436358</v>
      </c>
      <c r="I158"/>
      <c r="J158" s="10"/>
      <c r="K158" s="8">
        <v>2.5528333333333335</v>
      </c>
      <c r="L158" s="11">
        <v>3.75</v>
      </c>
    </row>
    <row r="159" spans="1:12" s="1" customFormat="1" ht="15.75">
      <c r="A159" t="s">
        <v>184</v>
      </c>
      <c r="B159" s="1" t="s">
        <v>20</v>
      </c>
      <c r="D159" s="1" t="s">
        <v>150</v>
      </c>
      <c r="E159" s="9">
        <v>393071.30868216266</v>
      </c>
      <c r="F159" s="9">
        <v>1928.6913178373431</v>
      </c>
      <c r="G159" s="10">
        <f t="shared" si="13"/>
        <v>0.7935018916137958</v>
      </c>
      <c r="H159" s="10">
        <f t="shared" si="14"/>
        <v>8.090992457688946</v>
      </c>
      <c r="I159"/>
      <c r="J159" s="10"/>
      <c r="K159" s="8">
        <v>2.758571428571429</v>
      </c>
      <c r="L159" s="11">
        <v>3.96</v>
      </c>
    </row>
    <row r="160" spans="1:12" s="1" customFormat="1" ht="15.75">
      <c r="A160" t="s">
        <v>185</v>
      </c>
      <c r="B160" s="1" t="s">
        <v>20</v>
      </c>
      <c r="D160" s="1" t="s">
        <v>152</v>
      </c>
      <c r="E160" s="9">
        <v>392826.99891984224</v>
      </c>
      <c r="F160" s="9">
        <v>2173.001080157753</v>
      </c>
      <c r="G160" s="10">
        <f t="shared" si="13"/>
        <v>0.8940157772460177</v>
      </c>
      <c r="H160" s="10">
        <f t="shared" si="14"/>
        <v>9.121558097635095</v>
      </c>
      <c r="I160"/>
      <c r="J160" s="14">
        <v>-1.2</v>
      </c>
      <c r="K160" s="8">
        <v>2.8152500000000003</v>
      </c>
      <c r="L160" s="11">
        <v>4.02</v>
      </c>
    </row>
    <row r="161" spans="1:12" s="23" customFormat="1" ht="15.75">
      <c r="A161" s="21" t="s">
        <v>186</v>
      </c>
      <c r="B161" s="23" t="s">
        <v>20</v>
      </c>
      <c r="D161" s="23" t="s">
        <v>164</v>
      </c>
      <c r="E161" s="24">
        <v>392325.0564334086</v>
      </c>
      <c r="F161" s="24">
        <v>2674.9435665914216</v>
      </c>
      <c r="G161" s="44">
        <f t="shared" si="13"/>
        <v>1.1005248794454594</v>
      </c>
      <c r="H161" s="25">
        <f t="shared" si="14"/>
        <v>11.242916721213366</v>
      </c>
      <c r="I161" s="21"/>
      <c r="J161" s="27"/>
      <c r="K161" s="28">
        <v>3.066</v>
      </c>
      <c r="L161" s="26">
        <v>4.27</v>
      </c>
    </row>
    <row r="162" ht="15.75">
      <c r="H162" s="10"/>
    </row>
    <row r="163" ht="15.75">
      <c r="A163" t="s">
        <v>187</v>
      </c>
    </row>
    <row r="164" spans="1:12" ht="15.75">
      <c r="A164" s="7" t="s">
        <v>188</v>
      </c>
      <c r="B164" s="6" t="s">
        <v>179</v>
      </c>
      <c r="C164" s="7" t="s">
        <v>189</v>
      </c>
      <c r="D164" s="7" t="s">
        <v>190</v>
      </c>
      <c r="E164" s="29">
        <v>393399</v>
      </c>
      <c r="F164" s="29">
        <v>1601</v>
      </c>
      <c r="G164" s="30">
        <v>0.659</v>
      </c>
      <c r="H164" s="25">
        <f>1000*(F164/24.305)/(E164/40.078)</f>
        <v>6.710710377243413</v>
      </c>
      <c r="J164" s="32"/>
      <c r="K164" s="69">
        <v>2.82</v>
      </c>
      <c r="L164" s="33">
        <v>4.01</v>
      </c>
    </row>
    <row r="165" spans="1:12" ht="15.75">
      <c r="A165" s="7" t="s">
        <v>191</v>
      </c>
      <c r="B165" s="7" t="s">
        <v>20</v>
      </c>
      <c r="C165" s="31" t="s">
        <v>192</v>
      </c>
      <c r="D165" s="7" t="s">
        <v>145</v>
      </c>
      <c r="E165" s="29">
        <v>393356</v>
      </c>
      <c r="F165" s="29">
        <v>1644</v>
      </c>
      <c r="G165" s="30">
        <v>0.676</v>
      </c>
      <c r="H165" s="25">
        <f>1000*(F165/24.305)/(E165/40.078)</f>
        <v>6.891701359122444</v>
      </c>
      <c r="J165" s="32"/>
      <c r="K165" s="34">
        <v>2.95</v>
      </c>
      <c r="L165" s="33">
        <v>4.16</v>
      </c>
    </row>
    <row r="166" spans="1:12" ht="15.75">
      <c r="A166" s="7" t="s">
        <v>193</v>
      </c>
      <c r="B166" s="7" t="s">
        <v>20</v>
      </c>
      <c r="C166" s="7" t="s">
        <v>194</v>
      </c>
      <c r="D166" s="7" t="s">
        <v>150</v>
      </c>
      <c r="E166" s="29">
        <v>393243</v>
      </c>
      <c r="F166" s="29">
        <v>1757</v>
      </c>
      <c r="G166" s="30">
        <v>0.723</v>
      </c>
      <c r="H166" s="25">
        <f>1000*(F166/24.305)/(E166/40.078)</f>
        <v>7.367517505152142</v>
      </c>
      <c r="J166" s="32"/>
      <c r="K166" s="34">
        <v>3.48</v>
      </c>
      <c r="L166" s="33">
        <v>4.69</v>
      </c>
    </row>
    <row r="167" spans="1:12" s="21" customFormat="1" ht="15.75">
      <c r="A167" s="56" t="s">
        <v>195</v>
      </c>
      <c r="B167" s="56" t="s">
        <v>20</v>
      </c>
      <c r="C167" s="56"/>
      <c r="D167" s="56" t="s">
        <v>164</v>
      </c>
      <c r="E167" s="70">
        <v>392814</v>
      </c>
      <c r="F167" s="70">
        <v>2186</v>
      </c>
      <c r="G167" s="44">
        <v>0.899</v>
      </c>
      <c r="H167" s="25">
        <f>1000*(F167/24.305)/(E167/40.078)</f>
        <v>9.176427027492117</v>
      </c>
      <c r="J167" s="71">
        <v>-1.21</v>
      </c>
      <c r="K167" s="72">
        <v>3.38</v>
      </c>
      <c r="L167" s="73">
        <v>4.59</v>
      </c>
    </row>
    <row r="169" ht="15.75">
      <c r="A169" s="7" t="s">
        <v>196</v>
      </c>
    </row>
    <row r="170" spans="1:12" s="23" customFormat="1" ht="15.75">
      <c r="A170" s="23" t="s">
        <v>197</v>
      </c>
      <c r="B170" s="22" t="s">
        <v>198</v>
      </c>
      <c r="C170" s="23" t="s">
        <v>951</v>
      </c>
      <c r="D170" s="23" t="s">
        <v>943</v>
      </c>
      <c r="E170" s="24">
        <v>391887.6717593927</v>
      </c>
      <c r="F170" s="24">
        <v>3112.328240607284</v>
      </c>
      <c r="G170" s="25">
        <f aca="true" t="shared" si="15" ref="G170:G183">F170/2882.7*1.186</f>
        <v>1.2804736161793593</v>
      </c>
      <c r="H170" s="25">
        <f aca="true" t="shared" si="16" ref="H170:H183">1000*(F170/24.305)/(E170/40.078)</f>
        <v>13.095865546452893</v>
      </c>
      <c r="I170" s="21"/>
      <c r="J170" s="21"/>
      <c r="K170" s="26">
        <v>4.47</v>
      </c>
      <c r="L170" s="26">
        <v>4.77</v>
      </c>
    </row>
    <row r="171" spans="1:12" s="23" customFormat="1" ht="15.75">
      <c r="A171" s="23" t="s">
        <v>199</v>
      </c>
      <c r="B171" s="22" t="s">
        <v>89</v>
      </c>
      <c r="C171" s="23" t="s">
        <v>200</v>
      </c>
      <c r="D171" s="23" t="s">
        <v>942</v>
      </c>
      <c r="E171" s="24">
        <v>389555.89586523734</v>
      </c>
      <c r="F171" s="24">
        <v>5444.104134762634</v>
      </c>
      <c r="G171" s="25">
        <f t="shared" si="15"/>
        <v>2.239812503496196</v>
      </c>
      <c r="H171" s="25">
        <f t="shared" si="16"/>
        <v>23.04448768944355</v>
      </c>
      <c r="I171" s="21"/>
      <c r="J171" s="21"/>
      <c r="K171" s="21"/>
      <c r="L171" s="21"/>
    </row>
    <row r="172" spans="1:12" s="23" customFormat="1" ht="15.75">
      <c r="A172" s="23" t="s">
        <v>201</v>
      </c>
      <c r="B172" s="22" t="s">
        <v>89</v>
      </c>
      <c r="D172" s="23" t="s">
        <v>944</v>
      </c>
      <c r="E172" s="24">
        <v>393083.9625943891</v>
      </c>
      <c r="F172" s="24">
        <v>1916.037405610842</v>
      </c>
      <c r="G172" s="25">
        <f t="shared" si="15"/>
        <v>0.7882958209506569</v>
      </c>
      <c r="H172" s="25">
        <f t="shared" si="16"/>
        <v>8.03764967607013</v>
      </c>
      <c r="I172" s="21"/>
      <c r="J172" s="21"/>
      <c r="K172" s="26">
        <v>3.9</v>
      </c>
      <c r="L172" s="26">
        <v>4.2</v>
      </c>
    </row>
    <row r="173" spans="1:12" s="23" customFormat="1" ht="15.75">
      <c r="A173" s="23" t="s">
        <v>202</v>
      </c>
      <c r="B173" s="22" t="s">
        <v>89</v>
      </c>
      <c r="D173" s="23" t="s">
        <v>945</v>
      </c>
      <c r="E173" s="24">
        <v>391511.48120111023</v>
      </c>
      <c r="F173" s="24">
        <v>3488.51879888973</v>
      </c>
      <c r="G173" s="25">
        <f t="shared" si="15"/>
        <v>1.435245879031193</v>
      </c>
      <c r="H173" s="25">
        <f t="shared" si="16"/>
        <v>14.692881662142389</v>
      </c>
      <c r="I173" s="21"/>
      <c r="J173" s="21"/>
      <c r="K173" s="26">
        <v>4.37</v>
      </c>
      <c r="L173" s="26">
        <v>4.07</v>
      </c>
    </row>
    <row r="174" spans="1:12" s="23" customFormat="1" ht="15.75">
      <c r="A174" s="23" t="s">
        <v>203</v>
      </c>
      <c r="B174" s="22" t="s">
        <v>89</v>
      </c>
      <c r="D174" s="23" t="s">
        <v>946</v>
      </c>
      <c r="E174" s="24">
        <v>391955.85754024354</v>
      </c>
      <c r="F174" s="24">
        <v>3044.142459756487</v>
      </c>
      <c r="G174" s="25">
        <f t="shared" si="15"/>
        <v>1.2524206324873186</v>
      </c>
      <c r="H174" s="25">
        <f t="shared" si="16"/>
        <v>12.806729279862532</v>
      </c>
      <c r="I174" s="21"/>
      <c r="J174" s="21"/>
      <c r="K174" s="26">
        <v>3.89</v>
      </c>
      <c r="L174" s="26">
        <v>4.19</v>
      </c>
    </row>
    <row r="175" spans="1:12" s="23" customFormat="1" ht="15.75">
      <c r="A175" s="23" t="s">
        <v>204</v>
      </c>
      <c r="B175" s="22" t="s">
        <v>89</v>
      </c>
      <c r="D175" s="23" t="s">
        <v>947</v>
      </c>
      <c r="E175" s="24">
        <v>392877.0486364541</v>
      </c>
      <c r="F175" s="24">
        <v>2122.951363545883</v>
      </c>
      <c r="G175" s="25">
        <f t="shared" si="15"/>
        <v>0.873424330372712</v>
      </c>
      <c r="H175" s="25">
        <f t="shared" si="16"/>
        <v>8.910330263376574</v>
      </c>
      <c r="I175" s="21"/>
      <c r="J175" s="21"/>
      <c r="K175" s="21">
        <v>4.68</v>
      </c>
      <c r="L175" s="21">
        <v>4.98</v>
      </c>
    </row>
    <row r="176" spans="1:12" s="23" customFormat="1" ht="15.75">
      <c r="A176" s="23" t="s">
        <v>205</v>
      </c>
      <c r="B176" s="22" t="s">
        <v>198</v>
      </c>
      <c r="D176" s="23" t="s">
        <v>944</v>
      </c>
      <c r="E176" s="24">
        <v>392832.13474640425</v>
      </c>
      <c r="F176" s="24">
        <v>2167.865253595761</v>
      </c>
      <c r="G176" s="25">
        <f t="shared" si="15"/>
        <v>0.8919027962550985</v>
      </c>
      <c r="H176" s="25">
        <f t="shared" si="16"/>
        <v>9.099880581204097</v>
      </c>
      <c r="I176" s="21"/>
      <c r="J176" s="21"/>
      <c r="K176" s="21"/>
      <c r="L176" s="21"/>
    </row>
    <row r="177" spans="1:12" s="23" customFormat="1" ht="15.75">
      <c r="A177" s="23" t="s">
        <v>206</v>
      </c>
      <c r="B177" s="22" t="s">
        <v>89</v>
      </c>
      <c r="D177" s="23" t="s">
        <v>945</v>
      </c>
      <c r="E177" s="24">
        <v>392533.9599341383</v>
      </c>
      <c r="F177" s="24">
        <v>2466.0400658616904</v>
      </c>
      <c r="G177" s="25">
        <f t="shared" si="15"/>
        <v>1.014577832626345</v>
      </c>
      <c r="H177" s="25">
        <f t="shared" si="16"/>
        <v>10.359369129384035</v>
      </c>
      <c r="I177" s="21"/>
      <c r="J177" s="21"/>
      <c r="K177" s="21"/>
      <c r="L177" s="21"/>
    </row>
    <row r="178" spans="1:12" s="23" customFormat="1" ht="15.75">
      <c r="A178" s="23" t="s">
        <v>207</v>
      </c>
      <c r="B178" s="22" t="s">
        <v>89</v>
      </c>
      <c r="D178" s="23" t="s">
        <v>946</v>
      </c>
      <c r="E178" s="24">
        <v>392480.4144013014</v>
      </c>
      <c r="F178" s="24">
        <v>2519.585598698574</v>
      </c>
      <c r="G178" s="25">
        <f t="shared" si="15"/>
        <v>1.036607527684639</v>
      </c>
      <c r="H178" s="25">
        <f t="shared" si="16"/>
        <v>10.585747813338337</v>
      </c>
      <c r="I178" s="21"/>
      <c r="J178" s="21"/>
      <c r="K178" s="21"/>
      <c r="L178" s="21"/>
    </row>
    <row r="179" spans="1:12" s="23" customFormat="1" ht="15.75">
      <c r="A179" s="23" t="s">
        <v>208</v>
      </c>
      <c r="B179" s="22" t="s">
        <v>89</v>
      </c>
      <c r="D179" s="23" t="s">
        <v>948</v>
      </c>
      <c r="E179" s="24">
        <v>392117.66494375194</v>
      </c>
      <c r="F179" s="24">
        <v>2882.3350562481005</v>
      </c>
      <c r="G179" s="25">
        <f t="shared" si="15"/>
        <v>1.185849854896537</v>
      </c>
      <c r="H179" s="25">
        <f t="shared" si="16"/>
        <v>12.121000569271382</v>
      </c>
      <c r="I179" s="21"/>
      <c r="J179" s="21"/>
      <c r="K179" s="21">
        <v>4.55</v>
      </c>
      <c r="L179" s="21">
        <v>4.85</v>
      </c>
    </row>
    <row r="180" spans="1:12" s="23" customFormat="1" ht="15.75">
      <c r="A180" s="23" t="s">
        <v>209</v>
      </c>
      <c r="B180" s="22" t="s">
        <v>89</v>
      </c>
      <c r="D180" s="23" t="s">
        <v>943</v>
      </c>
      <c r="E180" s="24">
        <v>391915.40130151843</v>
      </c>
      <c r="F180" s="24">
        <v>3084.5986984815613</v>
      </c>
      <c r="G180" s="25">
        <f t="shared" si="15"/>
        <v>1.2690651321327686</v>
      </c>
      <c r="H180" s="25">
        <f t="shared" si="16"/>
        <v>12.978268536949408</v>
      </c>
      <c r="I180" s="21"/>
      <c r="J180" s="21"/>
      <c r="K180" s="26">
        <v>3.59</v>
      </c>
      <c r="L180" s="26">
        <v>3.89</v>
      </c>
    </row>
    <row r="181" spans="1:12" s="23" customFormat="1" ht="15.75">
      <c r="A181" s="23" t="s">
        <v>210</v>
      </c>
      <c r="B181" s="22" t="s">
        <v>89</v>
      </c>
      <c r="D181" s="23" t="s">
        <v>942</v>
      </c>
      <c r="E181" s="24">
        <v>391704.28122007934</v>
      </c>
      <c r="F181" s="24">
        <v>3295.7187799206677</v>
      </c>
      <c r="G181" s="25">
        <f t="shared" si="15"/>
        <v>1.3559241242536206</v>
      </c>
      <c r="H181" s="25">
        <f t="shared" si="16"/>
        <v>13.87401769183296</v>
      </c>
      <c r="I181" s="21"/>
      <c r="J181" s="21"/>
      <c r="K181" s="26"/>
      <c r="L181" s="26"/>
    </row>
    <row r="182" spans="1:12" s="23" customFormat="1" ht="15.75">
      <c r="A182" s="23" t="s">
        <v>211</v>
      </c>
      <c r="B182" s="22" t="s">
        <v>89</v>
      </c>
      <c r="D182" s="23" t="s">
        <v>949</v>
      </c>
      <c r="E182" s="24">
        <v>392188.7761054719</v>
      </c>
      <c r="F182" s="24">
        <v>2811.22389452806</v>
      </c>
      <c r="G182" s="25">
        <f t="shared" si="15"/>
        <v>1.156593311447698</v>
      </c>
      <c r="H182" s="25">
        <f t="shared" si="16"/>
        <v>11.819815307378258</v>
      </c>
      <c r="I182" s="21"/>
      <c r="J182" s="21"/>
      <c r="K182" s="26">
        <v>3.58</v>
      </c>
      <c r="L182" s="26">
        <v>3.88</v>
      </c>
    </row>
    <row r="183" spans="1:12" s="23" customFormat="1" ht="15.75">
      <c r="A183" s="23" t="s">
        <v>212</v>
      </c>
      <c r="B183" s="22" t="s">
        <v>89</v>
      </c>
      <c r="D183" s="23" t="s">
        <v>950</v>
      </c>
      <c r="E183" s="24">
        <v>391604.0585547208</v>
      </c>
      <c r="F183" s="24">
        <v>3395.9414452792184</v>
      </c>
      <c r="G183" s="25">
        <f t="shared" si="15"/>
        <v>1.3971577181465824</v>
      </c>
      <c r="H183" s="25">
        <f t="shared" si="16"/>
        <v>14.299584704793247</v>
      </c>
      <c r="I183" s="21"/>
      <c r="J183" s="21">
        <v>-0.3</v>
      </c>
      <c r="K183" s="26">
        <v>4.3</v>
      </c>
      <c r="L183" s="26">
        <v>4.6</v>
      </c>
    </row>
    <row r="185" ht="15.75">
      <c r="A185" s="1"/>
    </row>
    <row r="186" ht="15.75">
      <c r="A186" s="35" t="s">
        <v>213</v>
      </c>
    </row>
    <row r="187" spans="1:10" ht="15.75">
      <c r="A187" s="1" t="s">
        <v>214</v>
      </c>
      <c r="B187" s="36" t="s">
        <v>130</v>
      </c>
      <c r="C187" t="s">
        <v>1042</v>
      </c>
      <c r="D187" s="1" t="s">
        <v>1046</v>
      </c>
      <c r="E187" s="9">
        <v>394538.28170660435</v>
      </c>
      <c r="F187" s="9">
        <v>461.718293395675</v>
      </c>
      <c r="G187" s="10">
        <f>F187/2882.7*1.186</f>
        <v>0.18996007075563554</v>
      </c>
      <c r="H187" s="25">
        <f>1000*(F187/24.305)/(E187/40.078)</f>
        <v>1.9297379977896947</v>
      </c>
      <c r="J187" s="12"/>
    </row>
    <row r="188" spans="1:12" ht="15.75">
      <c r="A188" s="1" t="s">
        <v>215</v>
      </c>
      <c r="B188" s="1" t="s">
        <v>89</v>
      </c>
      <c r="D188" t="s">
        <v>122</v>
      </c>
      <c r="E188" s="9">
        <v>394427.1299410621</v>
      </c>
      <c r="F188" s="9">
        <v>572.8700589378839</v>
      </c>
      <c r="G188" s="10">
        <f aca="true" t="shared" si="17" ref="G188:G194">F188/2882.7*1.186</f>
        <v>0.23569011340074592</v>
      </c>
      <c r="H188" s="10">
        <f aca="true" t="shared" si="18" ref="H188:H194">1000*(F188/24.305)/(E188/40.078)</f>
        <v>2.3949682508723993</v>
      </c>
      <c r="J188" s="10"/>
      <c r="K188" s="8">
        <v>2.205285714285714</v>
      </c>
      <c r="L188">
        <v>2.15</v>
      </c>
    </row>
    <row r="189" spans="1:12" ht="15.75">
      <c r="A189" s="1" t="s">
        <v>216</v>
      </c>
      <c r="B189" s="1" t="s">
        <v>89</v>
      </c>
      <c r="D189" t="s">
        <v>124</v>
      </c>
      <c r="E189" s="9">
        <v>394286.041597719</v>
      </c>
      <c r="F189" s="9">
        <v>713.9584022810009</v>
      </c>
      <c r="G189" s="10">
        <f t="shared" si="17"/>
        <v>0.29373665837765534</v>
      </c>
      <c r="H189" s="10">
        <f t="shared" si="18"/>
        <v>2.9858770583244545</v>
      </c>
      <c r="J189" s="10"/>
      <c r="K189" s="8">
        <v>2.29775</v>
      </c>
      <c r="L189">
        <v>2.24</v>
      </c>
    </row>
    <row r="190" spans="1:12" ht="15.75">
      <c r="A190" s="1" t="s">
        <v>217</v>
      </c>
      <c r="B190" s="1" t="s">
        <v>89</v>
      </c>
      <c r="D190" t="s">
        <v>126</v>
      </c>
      <c r="E190" s="9">
        <v>394281.9052236093</v>
      </c>
      <c r="F190" s="9">
        <v>718.0947763907405</v>
      </c>
      <c r="G190" s="10">
        <f t="shared" si="17"/>
        <v>0.2954384447911396</v>
      </c>
      <c r="H190" s="10">
        <f t="shared" si="18"/>
        <v>3.003207477740336</v>
      </c>
      <c r="J190" s="10"/>
      <c r="K190" s="8">
        <v>2.658875</v>
      </c>
      <c r="L190">
        <v>2.6</v>
      </c>
    </row>
    <row r="191" spans="1:12" ht="15.75">
      <c r="A191" s="1" t="s">
        <v>218</v>
      </c>
      <c r="B191" s="1" t="s">
        <v>89</v>
      </c>
      <c r="D191" t="s">
        <v>219</v>
      </c>
      <c r="E191" s="9">
        <v>394346.21548485407</v>
      </c>
      <c r="F191" s="9">
        <v>653.7845151459422</v>
      </c>
      <c r="G191" s="10">
        <f t="shared" si="17"/>
        <v>0.26897992679192684</v>
      </c>
      <c r="H191" s="10">
        <f t="shared" si="18"/>
        <v>2.733803960631882</v>
      </c>
      <c r="J191" s="10"/>
      <c r="K191" s="8">
        <v>2.413125</v>
      </c>
      <c r="L191">
        <v>2.35</v>
      </c>
    </row>
    <row r="192" spans="1:12" ht="15.75">
      <c r="A192" s="1" t="s">
        <v>220</v>
      </c>
      <c r="B192" s="1" t="s">
        <v>89</v>
      </c>
      <c r="D192" t="s">
        <v>221</v>
      </c>
      <c r="E192" s="9">
        <v>394431.75850021694</v>
      </c>
      <c r="F192" s="9">
        <v>568.2414997830704</v>
      </c>
      <c r="G192" s="10">
        <f t="shared" si="17"/>
        <v>0.2337858322901174</v>
      </c>
      <c r="H192" s="10">
        <f t="shared" si="18"/>
        <v>2.3755899955182147</v>
      </c>
      <c r="J192" s="10"/>
      <c r="K192" s="8">
        <v>2.729</v>
      </c>
      <c r="L192">
        <v>2.67</v>
      </c>
    </row>
    <row r="193" spans="1:12" ht="15.75">
      <c r="A193" s="1" t="s">
        <v>222</v>
      </c>
      <c r="B193" s="1" t="s">
        <v>89</v>
      </c>
      <c r="D193" t="s">
        <v>223</v>
      </c>
      <c r="E193" s="9">
        <v>394462.01435859554</v>
      </c>
      <c r="F193" s="9">
        <v>537.9856414044646</v>
      </c>
      <c r="G193" s="10">
        <f t="shared" si="17"/>
        <v>0.22133797159111074</v>
      </c>
      <c r="H193" s="10">
        <f t="shared" si="18"/>
        <v>2.248929866564178</v>
      </c>
      <c r="J193" s="10"/>
      <c r="K193" s="8">
        <v>2.6514999999999995</v>
      </c>
      <c r="L193">
        <v>2.59</v>
      </c>
    </row>
    <row r="194" spans="1:12" s="21" customFormat="1" ht="15.75">
      <c r="A194" s="23" t="s">
        <v>224</v>
      </c>
      <c r="B194" s="23" t="s">
        <v>89</v>
      </c>
      <c r="D194" s="21" t="s">
        <v>225</v>
      </c>
      <c r="E194" s="24">
        <v>394325.26125401934</v>
      </c>
      <c r="F194" s="24">
        <v>674.7387459807074</v>
      </c>
      <c r="G194" s="25">
        <f t="shared" si="17"/>
        <v>0.27760091328723735</v>
      </c>
      <c r="H194" s="25">
        <f t="shared" si="18"/>
        <v>2.8215741343625567</v>
      </c>
      <c r="J194" s="27">
        <v>0.06</v>
      </c>
      <c r="K194" s="46">
        <v>2.668625</v>
      </c>
      <c r="L194" s="21">
        <v>2.61</v>
      </c>
    </row>
    <row r="196" ht="15.75">
      <c r="A196" s="1" t="s">
        <v>226</v>
      </c>
    </row>
    <row r="197" spans="1:12" ht="15.75">
      <c r="A197" s="1" t="s">
        <v>227</v>
      </c>
      <c r="B197" s="6" t="s">
        <v>228</v>
      </c>
      <c r="C197" t="s">
        <v>229</v>
      </c>
      <c r="D197" s="1" t="s">
        <v>952</v>
      </c>
      <c r="E197" s="20">
        <v>394061.75771971495</v>
      </c>
      <c r="F197" s="20">
        <v>938.2422802850357</v>
      </c>
      <c r="G197" s="10">
        <f aca="true" t="shared" si="19" ref="G197:G205">F197/2882.7*1.186</f>
        <v>0.3860114976993972</v>
      </c>
      <c r="H197" s="10">
        <f>1000*(F197/24.305)/(E197/40.078)</f>
        <v>3.9260979026459384</v>
      </c>
      <c r="K197" s="37">
        <v>0.8358635013403504</v>
      </c>
      <c r="L197" s="8">
        <v>2.7458635013403505</v>
      </c>
    </row>
    <row r="198" spans="1:12" ht="15.75">
      <c r="A198" s="1" t="s">
        <v>230</v>
      </c>
      <c r="B198" s="6" t="s">
        <v>20</v>
      </c>
      <c r="D198" s="1" t="s">
        <v>945</v>
      </c>
      <c r="E198" s="20">
        <v>394010.54925360973</v>
      </c>
      <c r="F198" s="20">
        <v>989.450746390241</v>
      </c>
      <c r="G198" s="10">
        <f t="shared" si="19"/>
        <v>0.40707967711479714</v>
      </c>
      <c r="H198" s="10">
        <f aca="true" t="shared" si="20" ref="H198:H205">1000*(F198/24.305)/(E198/40.078)</f>
        <v>4.140919102709049</v>
      </c>
      <c r="K198" s="37">
        <v>0.5538821938320115</v>
      </c>
      <c r="L198" s="8">
        <v>2.4638821938320117</v>
      </c>
    </row>
    <row r="199" spans="1:12" ht="15.75">
      <c r="A199" s="1" t="s">
        <v>231</v>
      </c>
      <c r="B199" s="6" t="s">
        <v>20</v>
      </c>
      <c r="D199" s="1" t="s">
        <v>946</v>
      </c>
      <c r="E199" s="20">
        <v>393984.1853534261</v>
      </c>
      <c r="F199" s="20">
        <v>1015.8146465738937</v>
      </c>
      <c r="G199" s="10">
        <f t="shared" si="19"/>
        <v>0.41792630895918337</v>
      </c>
      <c r="H199" s="10">
        <f t="shared" si="20"/>
        <v>4.251538307106228</v>
      </c>
      <c r="K199" s="37">
        <v>1.0174270050957723</v>
      </c>
      <c r="L199" s="8">
        <v>2.9274270050957725</v>
      </c>
    </row>
    <row r="200" spans="1:12" ht="15.75">
      <c r="A200" s="1" t="s">
        <v>232</v>
      </c>
      <c r="B200" s="6" t="s">
        <v>20</v>
      </c>
      <c r="D200" s="1" t="s">
        <v>953</v>
      </c>
      <c r="E200" s="20">
        <v>394013.3825248058</v>
      </c>
      <c r="F200" s="20">
        <v>986.617475194207</v>
      </c>
      <c r="G200" s="10">
        <f t="shared" si="19"/>
        <v>0.4059140131058832</v>
      </c>
      <c r="H200" s="10">
        <f t="shared" si="20"/>
        <v>4.12903197755872</v>
      </c>
      <c r="K200" s="37">
        <v>0.46259328132935984</v>
      </c>
      <c r="L200" s="8">
        <v>2.37259328132936</v>
      </c>
    </row>
    <row r="201" spans="1:12" ht="15.75">
      <c r="A201" s="1" t="s">
        <v>233</v>
      </c>
      <c r="B201" s="6" t="s">
        <v>20</v>
      </c>
      <c r="D201" s="1" t="s">
        <v>954</v>
      </c>
      <c r="E201" s="20">
        <v>394154.7983342153</v>
      </c>
      <c r="F201" s="20">
        <v>845.2016657846905</v>
      </c>
      <c r="G201" s="10">
        <f t="shared" si="19"/>
        <v>0.34773274208923677</v>
      </c>
      <c r="H201" s="10">
        <f t="shared" si="20"/>
        <v>3.535932305219054</v>
      </c>
      <c r="K201" s="37">
        <v>0.9880116888449919</v>
      </c>
      <c r="L201" s="8">
        <v>2.898011688844992</v>
      </c>
    </row>
    <row r="202" spans="1:12" ht="15.75">
      <c r="A202" s="1" t="s">
        <v>234</v>
      </c>
      <c r="B202" s="6" t="s">
        <v>20</v>
      </c>
      <c r="D202" s="1" t="s">
        <v>955</v>
      </c>
      <c r="E202" s="20">
        <v>394151.3849459065</v>
      </c>
      <c r="F202" s="20">
        <v>848.615054093455</v>
      </c>
      <c r="G202" s="10">
        <f t="shared" si="19"/>
        <v>0.3491370777933318</v>
      </c>
      <c r="H202" s="10">
        <f t="shared" si="20"/>
        <v>3.5502430861296603</v>
      </c>
      <c r="K202" s="37">
        <v>0.7526891588378604</v>
      </c>
      <c r="L202" s="8">
        <v>2.6626891588378605</v>
      </c>
    </row>
    <row r="203" spans="1:12" ht="15.75">
      <c r="A203" s="1" t="s">
        <v>235</v>
      </c>
      <c r="B203" s="6" t="s">
        <v>20</v>
      </c>
      <c r="D203" s="1" t="s">
        <v>956</v>
      </c>
      <c r="E203" s="20">
        <v>394175.2640628838</v>
      </c>
      <c r="F203" s="20">
        <v>824.7359371161875</v>
      </c>
      <c r="G203" s="10">
        <f t="shared" si="19"/>
        <v>0.3393127350816243</v>
      </c>
      <c r="H203" s="10">
        <f t="shared" si="20"/>
        <v>3.4501340338328608</v>
      </c>
      <c r="K203" s="8">
        <v>1.1</v>
      </c>
      <c r="L203" s="8">
        <v>3.01</v>
      </c>
    </row>
    <row r="204" spans="1:12" ht="15.75">
      <c r="A204" s="1" t="s">
        <v>236</v>
      </c>
      <c r="B204" s="6" t="s">
        <v>20</v>
      </c>
      <c r="D204" s="1" t="s">
        <v>957</v>
      </c>
      <c r="E204" s="20">
        <v>394034.85390036553</v>
      </c>
      <c r="F204" s="20">
        <v>965.1460996344986</v>
      </c>
      <c r="G204" s="10">
        <f t="shared" si="19"/>
        <v>0.39708026300569443</v>
      </c>
      <c r="H204" s="10">
        <f t="shared" si="20"/>
        <v>4.038953348430498</v>
      </c>
      <c r="K204" s="37">
        <v>0.6756007438355471</v>
      </c>
      <c r="L204" s="8">
        <v>2.5856007438355473</v>
      </c>
    </row>
    <row r="205" spans="1:12" s="21" customFormat="1" ht="15.75">
      <c r="A205" s="23" t="s">
        <v>237</v>
      </c>
      <c r="B205" s="22" t="s">
        <v>20</v>
      </c>
      <c r="D205" s="23" t="s">
        <v>944</v>
      </c>
      <c r="E205" s="40">
        <v>394102.80137965846</v>
      </c>
      <c r="F205" s="40">
        <v>897.1986203415496</v>
      </c>
      <c r="G205" s="25">
        <f t="shared" si="19"/>
        <v>0.3691253213047066</v>
      </c>
      <c r="H205" s="25">
        <f t="shared" si="20"/>
        <v>3.753958702867196</v>
      </c>
      <c r="J205" s="21">
        <v>-1.91</v>
      </c>
      <c r="K205" s="46">
        <v>0.7202308788369916</v>
      </c>
      <c r="L205" s="46">
        <v>2.63</v>
      </c>
    </row>
    <row r="207" ht="15.75">
      <c r="A207" s="1" t="s">
        <v>238</v>
      </c>
    </row>
    <row r="208" spans="1:12" ht="15.75">
      <c r="A208" t="s">
        <v>239</v>
      </c>
      <c r="B208" s="13" t="s">
        <v>1168</v>
      </c>
      <c r="C208" t="s">
        <v>240</v>
      </c>
      <c r="D208" t="s">
        <v>1047</v>
      </c>
      <c r="E208" s="20">
        <v>390445.5921210665</v>
      </c>
      <c r="F208" s="20">
        <v>4554.407878933462</v>
      </c>
      <c r="G208" s="10">
        <f>F208/2882.7*1.186</f>
        <v>1.8737738038696659</v>
      </c>
      <c r="H208" s="10">
        <f>1000*(F208/24.305)/(E208/40.078)</f>
        <v>19.23454039303575</v>
      </c>
      <c r="J208" s="10"/>
      <c r="K208" s="8">
        <v>2.5367500000000005</v>
      </c>
      <c r="L208">
        <v>1.29</v>
      </c>
    </row>
    <row r="209" spans="1:12" ht="15.75">
      <c r="A209" t="s">
        <v>241</v>
      </c>
      <c r="B209" s="13" t="s">
        <v>242</v>
      </c>
      <c r="D209" t="s">
        <v>142</v>
      </c>
      <c r="E209" s="20">
        <v>390868.8172697794</v>
      </c>
      <c r="F209" s="20">
        <v>4131.182730220592</v>
      </c>
      <c r="G209" s="10">
        <f>F209/2882.7*1.186</f>
        <v>1.69965057690416</v>
      </c>
      <c r="H209" s="10">
        <f>1000*(F209/24.305)/(E209/40.078)</f>
        <v>17.428250597376294</v>
      </c>
      <c r="J209" s="10"/>
      <c r="K209" s="8">
        <v>2.3727500000000004</v>
      </c>
      <c r="L209">
        <v>1.12</v>
      </c>
    </row>
    <row r="210" spans="1:12" ht="15.75">
      <c r="A210" t="s">
        <v>243</v>
      </c>
      <c r="B210" s="13" t="s">
        <v>242</v>
      </c>
      <c r="D210" t="s">
        <v>145</v>
      </c>
      <c r="E210" s="20">
        <v>391763.02200269414</v>
      </c>
      <c r="F210" s="20">
        <v>3236.977997305792</v>
      </c>
      <c r="G210" s="10">
        <f>F210/2882.7*1.186</f>
        <v>1.3317570003138273</v>
      </c>
      <c r="H210" s="10">
        <f>1000*(F210/24.305)/(E210/40.078)</f>
        <v>13.624692891355346</v>
      </c>
      <c r="J210" s="10"/>
      <c r="K210" s="8">
        <v>2.387375</v>
      </c>
      <c r="L210">
        <v>1.14</v>
      </c>
    </row>
    <row r="211" spans="1:12" ht="15.75">
      <c r="A211" t="s">
        <v>244</v>
      </c>
      <c r="B211" s="13" t="s">
        <v>242</v>
      </c>
      <c r="D211" t="s">
        <v>148</v>
      </c>
      <c r="E211" s="20">
        <v>391719.89779623126</v>
      </c>
      <c r="F211" s="20">
        <v>3280.102203768764</v>
      </c>
      <c r="G211" s="10">
        <f>F211/2882.7*1.186</f>
        <v>1.3494991548443314</v>
      </c>
      <c r="H211" s="10">
        <f>1000*(F211/24.305)/(E211/40.078)</f>
        <v>13.807725957131606</v>
      </c>
      <c r="J211" s="10"/>
      <c r="K211" s="8">
        <v>2.1633333333333336</v>
      </c>
      <c r="L211">
        <v>0.91</v>
      </c>
    </row>
    <row r="212" spans="1:12" s="21" customFormat="1" ht="15.75">
      <c r="A212" s="21" t="s">
        <v>245</v>
      </c>
      <c r="B212" s="39" t="s">
        <v>242</v>
      </c>
      <c r="D212" s="21" t="s">
        <v>164</v>
      </c>
      <c r="E212" s="40">
        <v>389747.6859465301</v>
      </c>
      <c r="F212" s="40">
        <v>5252.314053469905</v>
      </c>
      <c r="G212" s="25">
        <f>F212/2882.7*1.186</f>
        <v>2.160906257125371</v>
      </c>
      <c r="H212" s="25">
        <f>1000*(F212/24.305)/(E212/40.078)</f>
        <v>22.22171412897601</v>
      </c>
      <c r="J212" s="27">
        <v>1.25</v>
      </c>
      <c r="K212" s="28">
        <v>2.53125</v>
      </c>
      <c r="L212" s="21">
        <v>1.28</v>
      </c>
    </row>
    <row r="213" spans="2:11" s="21" customFormat="1" ht="15.75">
      <c r="B213" s="39"/>
      <c r="E213" s="40"/>
      <c r="F213" s="40"/>
      <c r="G213" s="40"/>
      <c r="J213" s="28"/>
      <c r="K213" s="57"/>
    </row>
    <row r="214" spans="1:12" s="21" customFormat="1" ht="15.75">
      <c r="A214" s="21" t="s">
        <v>246</v>
      </c>
      <c r="B214" s="39" t="s">
        <v>1168</v>
      </c>
      <c r="D214" s="21" t="s">
        <v>1048</v>
      </c>
      <c r="E214" s="40">
        <v>389600.3013885401</v>
      </c>
      <c r="F214" s="40">
        <v>5399.698611459941</v>
      </c>
      <c r="G214" s="25">
        <f>F214/2882.7*1.186</f>
        <v>2.2215431897844002</v>
      </c>
      <c r="H214" s="25">
        <f>1000*(F214/24.305)/(E214/40.078)</f>
        <v>22.8539172928848</v>
      </c>
      <c r="J214" s="27"/>
      <c r="K214" s="28">
        <v>2.3541250000000002</v>
      </c>
      <c r="L214" s="27">
        <v>1.1</v>
      </c>
    </row>
    <row r="215" spans="1:12" s="21" customFormat="1" ht="15.75">
      <c r="A215" s="21" t="s">
        <v>247</v>
      </c>
      <c r="B215" s="39" t="s">
        <v>242</v>
      </c>
      <c r="D215" s="21" t="s">
        <v>142</v>
      </c>
      <c r="E215" s="40">
        <v>390293.6849089808</v>
      </c>
      <c r="F215" s="40">
        <v>4706.3150910192435</v>
      </c>
      <c r="G215" s="25">
        <f>F215/2882.7*1.186</f>
        <v>1.9362714461958659</v>
      </c>
      <c r="H215" s="25">
        <f>1000*(F215/24.305)/(E215/40.078)</f>
        <v>19.883823129721595</v>
      </c>
      <c r="J215" s="27"/>
      <c r="K215" s="28">
        <v>2.24575</v>
      </c>
      <c r="L215" s="27">
        <v>1</v>
      </c>
    </row>
    <row r="216" spans="1:10" s="21" customFormat="1" ht="15.75">
      <c r="A216" s="21" t="s">
        <v>248</v>
      </c>
      <c r="B216" s="39" t="s">
        <v>242</v>
      </c>
      <c r="D216" s="21" t="s">
        <v>164</v>
      </c>
      <c r="E216" s="40">
        <v>388697.63420576905</v>
      </c>
      <c r="F216" s="40">
        <v>6302.365794230921</v>
      </c>
      <c r="G216" s="25">
        <f>F216/2882.7*1.186</f>
        <v>2.592918386220513</v>
      </c>
      <c r="H216" s="25">
        <f>1000*(F216/24.305)/(E216/40.078)</f>
        <v>26.73635041370549</v>
      </c>
      <c r="J216" s="27">
        <v>1.25</v>
      </c>
    </row>
    <row r="218" ht="15.75">
      <c r="A218" t="s">
        <v>249</v>
      </c>
    </row>
    <row r="219" spans="1:12" s="21" customFormat="1" ht="15.75">
      <c r="A219" s="38" t="s">
        <v>250</v>
      </c>
      <c r="B219" s="39" t="s">
        <v>251</v>
      </c>
      <c r="C219" s="21" t="s">
        <v>252</v>
      </c>
      <c r="D219" s="21" t="s">
        <v>1049</v>
      </c>
      <c r="E219" s="40">
        <v>391153.68738010246</v>
      </c>
      <c r="F219" s="40">
        <v>3846.312619897525</v>
      </c>
      <c r="G219" s="44">
        <f aca="true" t="shared" si="21" ref="G219:G254">F219/2882.7*1.186</f>
        <v>1.5824493590031794</v>
      </c>
      <c r="H219" s="25">
        <f>1000*(F219/24.305)/(E219/40.078)</f>
        <v>16.214649552810908</v>
      </c>
      <c r="I219"/>
      <c r="J219" s="25"/>
      <c r="K219" s="46">
        <v>2.07275</v>
      </c>
      <c r="L219" s="21">
        <v>0.82</v>
      </c>
    </row>
    <row r="220" spans="1:12" s="21" customFormat="1" ht="15.75">
      <c r="A220" s="38" t="s">
        <v>253</v>
      </c>
      <c r="B220" s="22" t="s">
        <v>89</v>
      </c>
      <c r="D220" s="21" t="s">
        <v>142</v>
      </c>
      <c r="E220" s="40">
        <v>392484.07643312105</v>
      </c>
      <c r="F220" s="40">
        <v>2515.9235668789815</v>
      </c>
      <c r="G220" s="44">
        <f t="shared" si="21"/>
        <v>1.0351008951047531</v>
      </c>
      <c r="H220" s="25">
        <f>1000*(F220/24.305)/(E220/40.078)</f>
        <v>10.570263584046758</v>
      </c>
      <c r="I220"/>
      <c r="J220" s="25"/>
      <c r="K220" s="28">
        <v>2.080625</v>
      </c>
      <c r="L220" s="21">
        <v>0.83</v>
      </c>
    </row>
    <row r="221" spans="1:12" s="21" customFormat="1" ht="15.75">
      <c r="A221" s="38" t="s">
        <v>254</v>
      </c>
      <c r="B221" s="23" t="s">
        <v>89</v>
      </c>
      <c r="D221" s="21" t="s">
        <v>145</v>
      </c>
      <c r="E221" s="40">
        <v>392962.2005059775</v>
      </c>
      <c r="F221" s="40">
        <v>2037.799494022521</v>
      </c>
      <c r="G221" s="44">
        <f t="shared" si="21"/>
        <v>0.8383911610333056</v>
      </c>
      <c r="H221" s="25">
        <f>1000*(F221/24.305)/(E221/40.078)</f>
        <v>8.551082342935658</v>
      </c>
      <c r="I221"/>
      <c r="J221" s="25"/>
      <c r="K221" s="28">
        <v>2.243875</v>
      </c>
      <c r="L221" s="21">
        <v>0.99</v>
      </c>
    </row>
    <row r="222" spans="1:12" s="21" customFormat="1" ht="15.75">
      <c r="A222" s="38" t="s">
        <v>255</v>
      </c>
      <c r="B222" s="23" t="s">
        <v>89</v>
      </c>
      <c r="D222" s="21" t="s">
        <v>148</v>
      </c>
      <c r="E222" s="40">
        <v>393224.47113797395</v>
      </c>
      <c r="F222" s="40">
        <v>1775.5288620260555</v>
      </c>
      <c r="G222" s="44">
        <f t="shared" si="21"/>
        <v>0.730487817103029</v>
      </c>
      <c r="H222" s="25">
        <f>1000*(F222/24.305)/(E222/40.078)</f>
        <v>7.445564236803546</v>
      </c>
      <c r="I222"/>
      <c r="J222" s="25"/>
      <c r="K222" s="28">
        <v>2.1034285714285716</v>
      </c>
      <c r="L222" s="21">
        <v>0.85</v>
      </c>
    </row>
    <row r="223" spans="1:12" s="21" customFormat="1" ht="15.75">
      <c r="A223" s="38" t="s">
        <v>256</v>
      </c>
      <c r="B223" s="23" t="s">
        <v>89</v>
      </c>
      <c r="D223" s="21" t="s">
        <v>150</v>
      </c>
      <c r="E223" s="40">
        <v>393552.79227267683</v>
      </c>
      <c r="F223" s="40">
        <v>1447.207727323193</v>
      </c>
      <c r="G223" s="44">
        <f t="shared" si="21"/>
        <v>0.5954099852934078</v>
      </c>
      <c r="H223" s="25">
        <f>1000*(F223/24.305)/(E223/40.078)</f>
        <v>6.063708149172354</v>
      </c>
      <c r="I223"/>
      <c r="J223" s="25"/>
      <c r="K223" s="28">
        <v>2.00575</v>
      </c>
      <c r="L223" s="21">
        <v>0.76</v>
      </c>
    </row>
    <row r="224" spans="1:12" ht="15.75">
      <c r="A224" s="18" t="s">
        <v>257</v>
      </c>
      <c r="B224" s="1" t="s">
        <v>89</v>
      </c>
      <c r="D224" t="s">
        <v>152</v>
      </c>
      <c r="E224" s="20">
        <v>394031.57965766214</v>
      </c>
      <c r="F224" s="20">
        <v>968.4203423378843</v>
      </c>
      <c r="G224" s="10">
        <f t="shared" si="21"/>
        <v>0.39842735144577335</v>
      </c>
      <c r="H224" s="10">
        <f aca="true" t="shared" si="22" ref="H224:H233">1000*(F224/24.305)/(E224/40.078)</f>
        <v>4.052689108977026</v>
      </c>
      <c r="J224" s="25"/>
      <c r="K224" s="28">
        <v>2.3821250000000003</v>
      </c>
      <c r="L224" s="21">
        <v>1.13</v>
      </c>
    </row>
    <row r="225" spans="1:12" ht="15.75">
      <c r="A225" s="18" t="s">
        <v>258</v>
      </c>
      <c r="B225" s="6" t="s">
        <v>89</v>
      </c>
      <c r="D225" t="s">
        <v>154</v>
      </c>
      <c r="E225" s="20">
        <v>394238.3198197151</v>
      </c>
      <c r="F225" s="20">
        <v>761.6801802848315</v>
      </c>
      <c r="G225" s="10">
        <f t="shared" si="21"/>
        <v>0.31337034509932016</v>
      </c>
      <c r="H225" s="10">
        <f t="shared" si="22"/>
        <v>3.1858420131805736</v>
      </c>
      <c r="J225" s="25"/>
      <c r="K225" s="28">
        <v>2.441625</v>
      </c>
      <c r="L225" s="21">
        <v>1.19</v>
      </c>
    </row>
    <row r="226" spans="1:12" ht="15.75">
      <c r="A226" s="18" t="s">
        <v>259</v>
      </c>
      <c r="B226" s="1" t="s">
        <v>89</v>
      </c>
      <c r="D226" t="s">
        <v>156</v>
      </c>
      <c r="E226" s="20">
        <v>394303.69734225277</v>
      </c>
      <c r="F226" s="20">
        <v>696.3026577472427</v>
      </c>
      <c r="G226" s="10">
        <f t="shared" si="21"/>
        <v>0.2864727346197072</v>
      </c>
      <c r="H226" s="10">
        <f t="shared" si="22"/>
        <v>2.911907794672423</v>
      </c>
      <c r="J226" s="25"/>
      <c r="K226" s="28">
        <v>2.306666666666667</v>
      </c>
      <c r="L226" s="21">
        <v>1.06</v>
      </c>
    </row>
    <row r="227" spans="1:12" ht="15.75">
      <c r="A227" s="18" t="s">
        <v>260</v>
      </c>
      <c r="B227" s="1" t="s">
        <v>89</v>
      </c>
      <c r="D227" t="s">
        <v>158</v>
      </c>
      <c r="E227" s="20">
        <v>394375.1744672932</v>
      </c>
      <c r="F227" s="20">
        <v>624.8255327068019</v>
      </c>
      <c r="G227" s="10">
        <f t="shared" si="21"/>
        <v>0.25706562659668614</v>
      </c>
      <c r="H227" s="10">
        <f t="shared" si="22"/>
        <v>2.612519946401864</v>
      </c>
      <c r="J227" s="25"/>
      <c r="K227" s="28">
        <v>2.25</v>
      </c>
      <c r="L227" s="27">
        <v>1</v>
      </c>
    </row>
    <row r="228" spans="1:12" ht="15.75">
      <c r="A228" s="18" t="s">
        <v>261</v>
      </c>
      <c r="B228" s="1" t="s">
        <v>89</v>
      </c>
      <c r="D228" t="s">
        <v>160</v>
      </c>
      <c r="E228" s="20">
        <v>394477.00078462146</v>
      </c>
      <c r="F228" s="20">
        <v>522.9992153785797</v>
      </c>
      <c r="G228" s="10">
        <f t="shared" si="21"/>
        <v>0.21517225845179713</v>
      </c>
      <c r="H228" s="10">
        <f t="shared" si="22"/>
        <v>2.186199372256564</v>
      </c>
      <c r="J228" s="25"/>
      <c r="K228" s="28">
        <v>2.085</v>
      </c>
      <c r="L228" s="21">
        <v>0.84</v>
      </c>
    </row>
    <row r="229" spans="1:12" ht="15.75">
      <c r="A229" s="18" t="s">
        <v>262</v>
      </c>
      <c r="B229" s="1" t="s">
        <v>89</v>
      </c>
      <c r="D229" t="s">
        <v>162</v>
      </c>
      <c r="E229" s="20">
        <v>394474.16192666104</v>
      </c>
      <c r="F229" s="20">
        <v>525.8380733389811</v>
      </c>
      <c r="G229" s="10">
        <f t="shared" si="21"/>
        <v>0.21634022096646602</v>
      </c>
      <c r="H229" s="10">
        <f t="shared" si="22"/>
        <v>2.198081957128482</v>
      </c>
      <c r="J229" s="25"/>
      <c r="K229" s="28">
        <v>1.971875</v>
      </c>
      <c r="L229" s="21">
        <v>0.72</v>
      </c>
    </row>
    <row r="230" spans="1:12" ht="15.75">
      <c r="A230" s="18" t="s">
        <v>263</v>
      </c>
      <c r="B230" s="6" t="s">
        <v>89</v>
      </c>
      <c r="D230" t="s">
        <v>264</v>
      </c>
      <c r="E230" s="20">
        <v>394469.12230346934</v>
      </c>
      <c r="F230" s="20">
        <v>530.8776965306727</v>
      </c>
      <c r="G230" s="10">
        <f t="shared" si="21"/>
        <v>0.21841362198125985</v>
      </c>
      <c r="H230" s="10">
        <f t="shared" si="22"/>
        <v>2.219176688584999</v>
      </c>
      <c r="J230" s="25"/>
      <c r="K230" s="28">
        <v>1.885285714285714</v>
      </c>
      <c r="L230" s="21">
        <v>0.64</v>
      </c>
    </row>
    <row r="231" spans="1:12" ht="15.75">
      <c r="A231" s="18" t="s">
        <v>265</v>
      </c>
      <c r="B231" s="1" t="s">
        <v>89</v>
      </c>
      <c r="D231" t="s">
        <v>266</v>
      </c>
      <c r="E231" s="20">
        <v>394429.96136120294</v>
      </c>
      <c r="F231" s="20">
        <v>570.0386387970765</v>
      </c>
      <c r="G231" s="10">
        <f t="shared" si="21"/>
        <v>0.2345252109526946</v>
      </c>
      <c r="H231" s="10">
        <f t="shared" si="22"/>
        <v>2.3831139716759964</v>
      </c>
      <c r="J231" s="25"/>
      <c r="K231" s="28">
        <v>2.2972500000000005</v>
      </c>
      <c r="L231" s="21">
        <v>1.05</v>
      </c>
    </row>
    <row r="232" spans="1:12" ht="15.75">
      <c r="A232" s="18" t="s">
        <v>267</v>
      </c>
      <c r="B232" s="1" t="s">
        <v>89</v>
      </c>
      <c r="D232" t="s">
        <v>268</v>
      </c>
      <c r="E232" s="20">
        <v>394401.7920996172</v>
      </c>
      <c r="F232" s="20">
        <v>598.2079003828194</v>
      </c>
      <c r="G232" s="10">
        <f t="shared" si="21"/>
        <v>0.24611460431332563</v>
      </c>
      <c r="H232" s="10">
        <f t="shared" si="22"/>
        <v>2.5010575221405764</v>
      </c>
      <c r="J232" s="25"/>
      <c r="K232" s="28">
        <v>1.8439999999999999</v>
      </c>
      <c r="L232" s="21">
        <v>0.59</v>
      </c>
    </row>
    <row r="233" spans="1:12" ht="15.75">
      <c r="A233" s="18" t="s">
        <v>269</v>
      </c>
      <c r="B233" s="1" t="s">
        <v>89</v>
      </c>
      <c r="D233" t="s">
        <v>270</v>
      </c>
      <c r="E233" s="20">
        <v>394272.39235551463</v>
      </c>
      <c r="F233" s="20">
        <v>727.6076444853788</v>
      </c>
      <c r="G233" s="10">
        <f t="shared" si="21"/>
        <v>0.29935222755044205</v>
      </c>
      <c r="H233" s="10">
        <f t="shared" si="22"/>
        <v>3.043065502396852</v>
      </c>
      <c r="J233" s="25"/>
      <c r="K233" s="28">
        <v>2.0572857142857144</v>
      </c>
      <c r="L233" s="21">
        <v>0.81</v>
      </c>
    </row>
    <row r="234" spans="1:12" s="21" customFormat="1" ht="15.75">
      <c r="A234" s="38" t="s">
        <v>271</v>
      </c>
      <c r="B234" s="23" t="s">
        <v>89</v>
      </c>
      <c r="D234" s="21" t="s">
        <v>164</v>
      </c>
      <c r="E234" s="40">
        <v>392747.78600024263</v>
      </c>
      <c r="F234" s="40">
        <v>2252.21399975737</v>
      </c>
      <c r="G234" s="44">
        <f t="shared" si="21"/>
        <v>0.9266055447019255</v>
      </c>
      <c r="H234" s="25">
        <f>1000*(F234/24.305)/(E234/40.078)</f>
        <v>9.455975182800247</v>
      </c>
      <c r="J234" s="27">
        <v>1.25</v>
      </c>
      <c r="K234" s="46">
        <v>2.0700000000000003</v>
      </c>
      <c r="L234" s="21">
        <v>0.82</v>
      </c>
    </row>
    <row r="236" spans="1:12" ht="15.75">
      <c r="A236" s="1" t="s">
        <v>806</v>
      </c>
      <c r="B236" s="6" t="s">
        <v>807</v>
      </c>
      <c r="C236" s="1" t="s">
        <v>808</v>
      </c>
      <c r="D236" s="1" t="s">
        <v>350</v>
      </c>
      <c r="E236" s="20">
        <v>391503.8588159102</v>
      </c>
      <c r="F236" s="20">
        <v>3496.1411840898054</v>
      </c>
      <c r="G236" s="10">
        <f t="shared" si="21"/>
        <v>1.4383818796026326</v>
      </c>
      <c r="H236" s="25">
        <f aca="true" t="shared" si="23" ref="H236:H247">1000*(F236/24.305)/(E236/40.078)</f>
        <v>14.725272177198597</v>
      </c>
      <c r="K236" s="61">
        <v>2.39</v>
      </c>
      <c r="L236">
        <v>1.09</v>
      </c>
    </row>
    <row r="237" spans="1:12" ht="15.75">
      <c r="A237" s="1" t="s">
        <v>809</v>
      </c>
      <c r="B237" s="6" t="s">
        <v>397</v>
      </c>
      <c r="C237" s="1" t="s">
        <v>810</v>
      </c>
      <c r="D237" s="1" t="s">
        <v>352</v>
      </c>
      <c r="E237" s="20">
        <v>391903.02417169494</v>
      </c>
      <c r="F237" s="20">
        <v>3096.975828305091</v>
      </c>
      <c r="G237" s="10">
        <f t="shared" si="21"/>
        <v>1.2741573290213473</v>
      </c>
      <c r="H237" s="25">
        <f t="shared" si="23"/>
        <v>13.030756112423555</v>
      </c>
      <c r="K237" s="61">
        <v>2.41</v>
      </c>
      <c r="L237">
        <v>1.11</v>
      </c>
    </row>
    <row r="238" spans="1:12" ht="15.75">
      <c r="A238" s="1" t="s">
        <v>811</v>
      </c>
      <c r="B238" s="6" t="s">
        <v>807</v>
      </c>
      <c r="C238" s="1" t="s">
        <v>812</v>
      </c>
      <c r="D238" s="1" t="s">
        <v>813</v>
      </c>
      <c r="E238" s="20">
        <v>389152.1058385369</v>
      </c>
      <c r="F238" s="20">
        <v>5847.894161463062</v>
      </c>
      <c r="G238" s="10">
        <f t="shared" si="21"/>
        <v>2.4059397354893646</v>
      </c>
      <c r="H238" s="25">
        <f t="shared" si="23"/>
        <v>24.779385634190785</v>
      </c>
      <c r="K238" s="61">
        <v>2.06</v>
      </c>
      <c r="L238">
        <v>0.76</v>
      </c>
    </row>
    <row r="239" spans="1:12" ht="15.75">
      <c r="A239" s="1" t="s">
        <v>814</v>
      </c>
      <c r="B239" s="6" t="s">
        <v>807</v>
      </c>
      <c r="C239" s="1"/>
      <c r="D239" s="1" t="s">
        <v>958</v>
      </c>
      <c r="E239" s="20">
        <v>390748.1162540366</v>
      </c>
      <c r="F239" s="20">
        <v>4251.883745963401</v>
      </c>
      <c r="G239" s="10">
        <f t="shared" si="21"/>
        <v>1.7493093706291305</v>
      </c>
      <c r="H239" s="25">
        <f t="shared" si="23"/>
        <v>17.942993679121805</v>
      </c>
      <c r="K239" s="61">
        <v>2.13</v>
      </c>
      <c r="L239">
        <v>0.83</v>
      </c>
    </row>
    <row r="240" spans="1:12" ht="15.75">
      <c r="A240" s="1" t="s">
        <v>815</v>
      </c>
      <c r="B240" s="6" t="s">
        <v>397</v>
      </c>
      <c r="C240" s="1"/>
      <c r="D240" s="1" t="s">
        <v>352</v>
      </c>
      <c r="E240" s="20">
        <v>390757.9311196148</v>
      </c>
      <c r="F240" s="20">
        <v>4242.068880385137</v>
      </c>
      <c r="G240" s="10">
        <f t="shared" si="21"/>
        <v>1.7452713401105813</v>
      </c>
      <c r="H240" s="25">
        <f t="shared" si="23"/>
        <v>17.901125201233164</v>
      </c>
      <c r="K240" s="61">
        <v>2.03</v>
      </c>
      <c r="L240">
        <v>0.73</v>
      </c>
    </row>
    <row r="241" spans="1:12" ht="15.75">
      <c r="A241" s="1" t="s">
        <v>816</v>
      </c>
      <c r="B241" s="6" t="s">
        <v>807</v>
      </c>
      <c r="C241" s="1"/>
      <c r="D241" s="1" t="s">
        <v>959</v>
      </c>
      <c r="E241" s="20">
        <v>391058.57996198745</v>
      </c>
      <c r="F241" s="20">
        <v>3941.420038012489</v>
      </c>
      <c r="G241" s="10">
        <f t="shared" si="21"/>
        <v>1.6215784386453018</v>
      </c>
      <c r="H241" s="25">
        <f t="shared" si="23"/>
        <v>16.619628694505334</v>
      </c>
      <c r="K241" s="61">
        <v>2.25</v>
      </c>
      <c r="L241">
        <v>0.95</v>
      </c>
    </row>
    <row r="242" spans="1:12" ht="15.75">
      <c r="A242" s="1" t="s">
        <v>817</v>
      </c>
      <c r="B242" s="6" t="s">
        <v>397</v>
      </c>
      <c r="C242" s="1"/>
      <c r="D242" s="1" t="s">
        <v>352</v>
      </c>
      <c r="E242" s="20">
        <v>391193.6189165115</v>
      </c>
      <c r="F242" s="20">
        <v>3806.381083488541</v>
      </c>
      <c r="G242" s="10">
        <f t="shared" si="21"/>
        <v>1.5660207323056197</v>
      </c>
      <c r="H242" s="25">
        <f t="shared" si="23"/>
        <v>16.044674830273422</v>
      </c>
      <c r="K242" s="61">
        <v>2.27</v>
      </c>
      <c r="L242">
        <v>0.97</v>
      </c>
    </row>
    <row r="243" spans="1:12" ht="15.75">
      <c r="A243" s="1" t="s">
        <v>818</v>
      </c>
      <c r="B243" s="6" t="s">
        <v>807</v>
      </c>
      <c r="C243" s="1"/>
      <c r="D243" s="1" t="s">
        <v>960</v>
      </c>
      <c r="E243" s="20">
        <v>390711.3548059116</v>
      </c>
      <c r="F243" s="20">
        <v>4288.6451940883835</v>
      </c>
      <c r="G243" s="10">
        <f t="shared" si="21"/>
        <v>1.7644337600821531</v>
      </c>
      <c r="H243" s="25">
        <f t="shared" si="23"/>
        <v>18.099830198762003</v>
      </c>
      <c r="K243" s="61">
        <v>2.2</v>
      </c>
      <c r="L243">
        <v>0.9</v>
      </c>
    </row>
    <row r="244" spans="1:12" ht="15.75">
      <c r="A244" s="1" t="s">
        <v>819</v>
      </c>
      <c r="B244" s="6" t="s">
        <v>807</v>
      </c>
      <c r="C244" s="1"/>
      <c r="D244" s="1" t="s">
        <v>961</v>
      </c>
      <c r="E244" s="20">
        <v>391066.2691338292</v>
      </c>
      <c r="F244" s="20">
        <v>3933.7308661707752</v>
      </c>
      <c r="G244" s="10">
        <f t="shared" si="21"/>
        <v>1.6184149607238143</v>
      </c>
      <c r="H244" s="25">
        <f t="shared" si="23"/>
        <v>16.5868799314517</v>
      </c>
      <c r="K244" s="61">
        <v>2.37</v>
      </c>
      <c r="L244">
        <v>1.02</v>
      </c>
    </row>
    <row r="245" spans="1:12" ht="15.75">
      <c r="A245" s="1" t="s">
        <v>820</v>
      </c>
      <c r="B245" s="6" t="s">
        <v>397</v>
      </c>
      <c r="C245" s="1"/>
      <c r="D245" s="1" t="s">
        <v>352</v>
      </c>
      <c r="E245" s="20">
        <v>390051.68400876236</v>
      </c>
      <c r="F245" s="20">
        <v>4948.315991237678</v>
      </c>
      <c r="G245" s="10">
        <f t="shared" si="21"/>
        <v>2.0358354201297</v>
      </c>
      <c r="H245" s="25">
        <f t="shared" si="23"/>
        <v>20.91922944869094</v>
      </c>
      <c r="K245" s="61">
        <v>1.9</v>
      </c>
      <c r="L245">
        <v>0.6</v>
      </c>
    </row>
    <row r="246" spans="1:12" ht="15.75">
      <c r="A246" s="1" t="s">
        <v>821</v>
      </c>
      <c r="B246" s="6" t="s">
        <v>807</v>
      </c>
      <c r="C246" s="1"/>
      <c r="D246" s="1" t="s">
        <v>962</v>
      </c>
      <c r="E246" s="20">
        <v>391582.5167676466</v>
      </c>
      <c r="F246" s="20">
        <v>3417.4832323534547</v>
      </c>
      <c r="G246" s="10">
        <f t="shared" si="21"/>
        <v>1.4060204369414777</v>
      </c>
      <c r="H246" s="25">
        <f t="shared" si="23"/>
        <v>14.391084213571908</v>
      </c>
      <c r="K246" s="61">
        <v>1.86</v>
      </c>
      <c r="L246">
        <v>0.56</v>
      </c>
    </row>
    <row r="247" spans="1:10" ht="15.75">
      <c r="A247" s="1" t="s">
        <v>822</v>
      </c>
      <c r="B247" s="6" t="s">
        <v>397</v>
      </c>
      <c r="C247" s="1"/>
      <c r="D247" s="1" t="s">
        <v>352</v>
      </c>
      <c r="E247" s="20">
        <v>391357.15365620115</v>
      </c>
      <c r="F247" s="20">
        <v>3642.8463437988203</v>
      </c>
      <c r="G247" s="10">
        <f t="shared" si="21"/>
        <v>1.4987392943231694</v>
      </c>
      <c r="H247" s="25">
        <f t="shared" si="23"/>
        <v>15.348925981554775</v>
      </c>
      <c r="J247">
        <v>1.3</v>
      </c>
    </row>
    <row r="249" spans="1:12" ht="15.75">
      <c r="A249" s="1" t="s">
        <v>823</v>
      </c>
      <c r="B249" s="6" t="s">
        <v>824</v>
      </c>
      <c r="C249" s="1" t="s">
        <v>808</v>
      </c>
      <c r="D249" s="1" t="s">
        <v>838</v>
      </c>
      <c r="E249" s="20">
        <v>390066.0657447777</v>
      </c>
      <c r="F249" s="20">
        <v>4933.934255222405</v>
      </c>
      <c r="G249" s="10">
        <f t="shared" si="21"/>
        <v>2.0299184884635144</v>
      </c>
      <c r="H249" s="25">
        <f>1000*(F249/24.305)/(E249/40.078)</f>
        <v>20.85766095950635</v>
      </c>
      <c r="K249" s="61">
        <v>1.8</v>
      </c>
      <c r="L249">
        <v>0.5</v>
      </c>
    </row>
    <row r="250" spans="1:12" ht="15.75">
      <c r="A250" s="1" t="s">
        <v>825</v>
      </c>
      <c r="B250" s="6" t="s">
        <v>824</v>
      </c>
      <c r="C250" s="1" t="s">
        <v>810</v>
      </c>
      <c r="D250" s="1" t="s">
        <v>963</v>
      </c>
      <c r="E250" s="20">
        <v>392532.54025534453</v>
      </c>
      <c r="F250" s="20">
        <v>2467.459744655434</v>
      </c>
      <c r="G250" s="10">
        <f t="shared" si="21"/>
        <v>1.0151619166619297</v>
      </c>
      <c r="H250" s="25">
        <f>1000*(F250/24.305)/(E250/40.078)</f>
        <v>10.365370420659525</v>
      </c>
      <c r="K250" s="61">
        <v>1.57</v>
      </c>
      <c r="L250">
        <v>0.27</v>
      </c>
    </row>
    <row r="251" spans="1:12" ht="15.75">
      <c r="A251" s="1" t="s">
        <v>826</v>
      </c>
      <c r="B251" s="6" t="s">
        <v>397</v>
      </c>
      <c r="C251" s="1" t="s">
        <v>812</v>
      </c>
      <c r="D251" s="1" t="s">
        <v>964</v>
      </c>
      <c r="E251" s="20">
        <v>392698.9384037614</v>
      </c>
      <c r="F251" s="20">
        <v>2301.061596238579</v>
      </c>
      <c r="G251" s="10">
        <f t="shared" si="21"/>
        <v>0.9467024154920577</v>
      </c>
      <c r="H251" s="25">
        <f>1000*(F251/24.305)/(E251/40.078)</f>
        <v>9.662264737207764</v>
      </c>
      <c r="K251" s="61">
        <v>1.47</v>
      </c>
      <c r="L251">
        <v>0.17</v>
      </c>
    </row>
    <row r="252" spans="1:12" ht="15.75">
      <c r="A252" s="1" t="s">
        <v>827</v>
      </c>
      <c r="B252" s="6"/>
      <c r="C252" s="1"/>
      <c r="D252" s="1"/>
      <c r="E252" s="20"/>
      <c r="F252" s="20"/>
      <c r="K252" s="61">
        <v>1.44</v>
      </c>
      <c r="L252">
        <v>0.14</v>
      </c>
    </row>
    <row r="253" spans="1:12" ht="15.75">
      <c r="A253" s="1" t="s">
        <v>828</v>
      </c>
      <c r="B253" s="6" t="s">
        <v>824</v>
      </c>
      <c r="C253" s="1"/>
      <c r="D253" s="1" t="s">
        <v>965</v>
      </c>
      <c r="E253" s="20">
        <v>391882.46037440473</v>
      </c>
      <c r="F253" s="20">
        <v>3117.539625595199</v>
      </c>
      <c r="G253" s="10">
        <f t="shared" si="21"/>
        <v>1.282617683406496</v>
      </c>
      <c r="H253" s="25">
        <f>1000*(F253/24.305)/(E253/40.078)</f>
        <v>13.11796814020162</v>
      </c>
      <c r="K253" s="61">
        <v>1.93</v>
      </c>
      <c r="L253">
        <v>0.63</v>
      </c>
    </row>
    <row r="254" spans="1:12" ht="15.75">
      <c r="A254" s="1" t="s">
        <v>829</v>
      </c>
      <c r="B254" s="6" t="s">
        <v>397</v>
      </c>
      <c r="C254" s="1"/>
      <c r="D254" s="1" t="s">
        <v>966</v>
      </c>
      <c r="E254" s="20">
        <v>391595.93915257556</v>
      </c>
      <c r="F254" s="20">
        <v>3404.0608474244304</v>
      </c>
      <c r="G254" s="10">
        <f t="shared" si="21"/>
        <v>1.4004982013547627</v>
      </c>
      <c r="H254" s="25">
        <f aca="true" t="shared" si="24" ref="H254:H279">1000*(F254/24.305)/(E254/40.078)</f>
        <v>14.334070972847602</v>
      </c>
      <c r="K254" s="61">
        <v>1.65</v>
      </c>
      <c r="L254">
        <v>0.35</v>
      </c>
    </row>
    <row r="255" spans="1:12" ht="15.75">
      <c r="A255" s="1" t="s">
        <v>830</v>
      </c>
      <c r="B255" s="6" t="s">
        <v>824</v>
      </c>
      <c r="C255" s="1"/>
      <c r="D255" s="1" t="s">
        <v>965</v>
      </c>
      <c r="E255" s="20">
        <v>391878.501700389</v>
      </c>
      <c r="F255" s="20">
        <v>3121.4982996109907</v>
      </c>
      <c r="G255" s="10">
        <f aca="true" t="shared" si="25" ref="G255:G272">F255/2882.7*1.186</f>
        <v>1.2842463604740815</v>
      </c>
      <c r="H255" s="25">
        <f t="shared" si="24"/>
        <v>13.134758112773072</v>
      </c>
      <c r="K255" s="61">
        <v>1.72</v>
      </c>
      <c r="L255">
        <v>0.42</v>
      </c>
    </row>
    <row r="256" spans="1:12" ht="15.75">
      <c r="A256" s="1" t="s">
        <v>831</v>
      </c>
      <c r="B256" s="6" t="s">
        <v>397</v>
      </c>
      <c r="C256" s="1"/>
      <c r="D256" s="1" t="s">
        <v>966</v>
      </c>
      <c r="E256" s="20">
        <v>391943.2908064179</v>
      </c>
      <c r="F256" s="20">
        <v>3056.709193582121</v>
      </c>
      <c r="G256" s="10">
        <f t="shared" si="25"/>
        <v>1.2575908362258976</v>
      </c>
      <c r="H256" s="25">
        <f t="shared" si="24"/>
        <v>12.86000993224406</v>
      </c>
      <c r="K256" s="61">
        <v>1.35</v>
      </c>
      <c r="L256">
        <v>0.05</v>
      </c>
    </row>
    <row r="257" spans="1:12" ht="15.75">
      <c r="A257" s="1" t="s">
        <v>832</v>
      </c>
      <c r="B257" s="6" t="s">
        <v>824</v>
      </c>
      <c r="C257" s="1"/>
      <c r="D257" s="1" t="s">
        <v>967</v>
      </c>
      <c r="E257" s="20">
        <v>391662.7406639656</v>
      </c>
      <c r="F257" s="20">
        <v>3337.259336034423</v>
      </c>
      <c r="G257" s="10">
        <f t="shared" si="25"/>
        <v>1.373014733595874</v>
      </c>
      <c r="H257" s="25">
        <f t="shared" si="24"/>
        <v>14.050381407695218</v>
      </c>
      <c r="K257" s="61">
        <v>1.77</v>
      </c>
      <c r="L257">
        <v>0.47</v>
      </c>
    </row>
    <row r="258" spans="1:12" ht="15.75">
      <c r="A258" s="1" t="s">
        <v>833</v>
      </c>
      <c r="B258" s="6" t="s">
        <v>397</v>
      </c>
      <c r="C258" s="1"/>
      <c r="D258" s="1" t="s">
        <v>960</v>
      </c>
      <c r="E258" s="20">
        <v>391817.7240684794</v>
      </c>
      <c r="F258" s="20">
        <v>3182.2759315206445</v>
      </c>
      <c r="G258" s="10">
        <f t="shared" si="25"/>
        <v>1.3092514846440784</v>
      </c>
      <c r="H258" s="25">
        <f t="shared" si="24"/>
        <v>13.392577617147564</v>
      </c>
      <c r="K258" s="61">
        <v>1.59</v>
      </c>
      <c r="L258">
        <v>0.29</v>
      </c>
    </row>
    <row r="259" spans="1:12" ht="15.75">
      <c r="A259" s="1" t="s">
        <v>834</v>
      </c>
      <c r="B259" s="6" t="s">
        <v>824</v>
      </c>
      <c r="C259" s="1"/>
      <c r="D259" s="1" t="s">
        <v>968</v>
      </c>
      <c r="E259" s="20">
        <v>392526.3026052104</v>
      </c>
      <c r="F259" s="20">
        <v>2473.697394789579</v>
      </c>
      <c r="G259" s="10">
        <f t="shared" si="25"/>
        <v>1.0177282097410207</v>
      </c>
      <c r="H259" s="25">
        <f t="shared" si="24"/>
        <v>10.391738839874552</v>
      </c>
      <c r="K259" s="61">
        <v>1.78</v>
      </c>
      <c r="L259">
        <v>0.48</v>
      </c>
    </row>
    <row r="260" spans="1:12" ht="15.75">
      <c r="A260" s="1" t="s">
        <v>835</v>
      </c>
      <c r="B260" s="6" t="s">
        <v>397</v>
      </c>
      <c r="C260" s="1"/>
      <c r="D260" s="1" t="s">
        <v>969</v>
      </c>
      <c r="E260" s="20">
        <v>392352.34116961336</v>
      </c>
      <c r="F260" s="20">
        <v>2647.658830386633</v>
      </c>
      <c r="G260" s="10">
        <f t="shared" si="25"/>
        <v>1.0892993973838923</v>
      </c>
      <c r="H260" s="25">
        <f t="shared" si="24"/>
        <v>11.1274637866679</v>
      </c>
      <c r="K260" s="61">
        <v>1.95</v>
      </c>
      <c r="L260">
        <v>0.65</v>
      </c>
    </row>
    <row r="261" spans="1:12" ht="15.75">
      <c r="A261" s="1" t="s">
        <v>836</v>
      </c>
      <c r="B261" s="6" t="s">
        <v>824</v>
      </c>
      <c r="C261" s="1"/>
      <c r="D261" s="1" t="s">
        <v>970</v>
      </c>
      <c r="E261" s="20">
        <v>391382.6905713917</v>
      </c>
      <c r="F261" s="20">
        <v>3617.309428608281</v>
      </c>
      <c r="G261" s="10">
        <f t="shared" si="25"/>
        <v>1.488232900520145</v>
      </c>
      <c r="H261" s="25">
        <f t="shared" si="24"/>
        <v>15.24033317585289</v>
      </c>
      <c r="K261" s="61">
        <v>1.9</v>
      </c>
      <c r="L261">
        <v>0.6</v>
      </c>
    </row>
    <row r="262" spans="1:12" ht="15.75">
      <c r="A262" s="1" t="s">
        <v>837</v>
      </c>
      <c r="B262" s="6" t="s">
        <v>397</v>
      </c>
      <c r="C262" s="1"/>
      <c r="D262" s="1" t="s">
        <v>971</v>
      </c>
      <c r="E262" s="20">
        <v>391358.05613570375</v>
      </c>
      <c r="F262" s="20">
        <v>3641.943864296266</v>
      </c>
      <c r="G262" s="10">
        <f t="shared" si="25"/>
        <v>1.4983679963421</v>
      </c>
      <c r="H262" s="25">
        <f t="shared" si="24"/>
        <v>15.345088049313325</v>
      </c>
      <c r="J262">
        <v>1.3</v>
      </c>
      <c r="K262" s="61">
        <v>1.62</v>
      </c>
      <c r="L262">
        <v>0.32</v>
      </c>
    </row>
    <row r="263" spans="1:6" ht="15.75">
      <c r="A263" s="1"/>
      <c r="B263" s="6"/>
      <c r="C263" s="1"/>
      <c r="D263" s="1"/>
      <c r="E263" s="20"/>
      <c r="F263" s="20"/>
    </row>
    <row r="264" spans="1:12" ht="15.75">
      <c r="A264" s="1" t="s">
        <v>839</v>
      </c>
      <c r="B264" s="6" t="s">
        <v>840</v>
      </c>
      <c r="C264" s="1" t="s">
        <v>808</v>
      </c>
      <c r="D264" s="1" t="s">
        <v>972</v>
      </c>
      <c r="E264" s="20">
        <v>390703.56879027945</v>
      </c>
      <c r="F264" s="20">
        <v>4296.431209720559</v>
      </c>
      <c r="G264" s="10">
        <f t="shared" si="25"/>
        <v>1.7676370814613325</v>
      </c>
      <c r="H264" s="25">
        <f t="shared" si="24"/>
        <v>18.133051709001354</v>
      </c>
      <c r="K264" s="61">
        <v>1.89</v>
      </c>
      <c r="L264">
        <v>0.59</v>
      </c>
    </row>
    <row r="265" spans="1:12" ht="15.75">
      <c r="A265" s="1" t="s">
        <v>841</v>
      </c>
      <c r="B265" s="6" t="s">
        <v>397</v>
      </c>
      <c r="C265" s="1" t="s">
        <v>810</v>
      </c>
      <c r="D265" s="1" t="s">
        <v>973</v>
      </c>
      <c r="E265" s="20">
        <v>390621.1508006335</v>
      </c>
      <c r="F265" s="20">
        <v>4378.849199366531</v>
      </c>
      <c r="G265" s="10">
        <f t="shared" si="25"/>
        <v>1.801545478353178</v>
      </c>
      <c r="H265" s="25">
        <f t="shared" si="24"/>
        <v>18.484795463347247</v>
      </c>
      <c r="K265" s="61">
        <v>2.35</v>
      </c>
      <c r="L265">
        <v>1.05</v>
      </c>
    </row>
    <row r="266" spans="1:12" ht="15.75">
      <c r="A266" s="1" t="s">
        <v>842</v>
      </c>
      <c r="B266" s="6" t="s">
        <v>840</v>
      </c>
      <c r="C266" s="1" t="s">
        <v>812</v>
      </c>
      <c r="D266" s="1" t="s">
        <v>974</v>
      </c>
      <c r="E266" s="20">
        <v>388619.2913647544</v>
      </c>
      <c r="F266" s="20">
        <v>6380.708635245629</v>
      </c>
      <c r="G266" s="10">
        <f t="shared" si="25"/>
        <v>2.6251501860760107</v>
      </c>
      <c r="H266" s="25">
        <f t="shared" si="24"/>
        <v>27.07415891513814</v>
      </c>
      <c r="K266" s="61">
        <v>2.13</v>
      </c>
      <c r="L266">
        <v>0.83</v>
      </c>
    </row>
    <row r="267" spans="1:12" ht="15.75">
      <c r="A267" s="1" t="s">
        <v>843</v>
      </c>
      <c r="B267" s="6" t="s">
        <v>397</v>
      </c>
      <c r="C267" s="1"/>
      <c r="D267" s="1" t="s">
        <v>975</v>
      </c>
      <c r="E267" s="20">
        <v>388261.1178528089</v>
      </c>
      <c r="F267" s="20">
        <v>6738.8821471910915</v>
      </c>
      <c r="G267" s="10">
        <f t="shared" si="25"/>
        <v>2.7725098784364084</v>
      </c>
      <c r="H267" s="25">
        <f t="shared" si="24"/>
        <v>28.620312815366688</v>
      </c>
      <c r="K267" s="61">
        <v>1.67</v>
      </c>
      <c r="L267">
        <v>0.37</v>
      </c>
    </row>
    <row r="268" spans="1:12" ht="15.75">
      <c r="A268" s="1" t="s">
        <v>844</v>
      </c>
      <c r="B268" s="6" t="s">
        <v>840</v>
      </c>
      <c r="C268" s="1"/>
      <c r="D268" s="1" t="s">
        <v>977</v>
      </c>
      <c r="E268" s="20">
        <v>387239.91096486984</v>
      </c>
      <c r="F268" s="20">
        <v>7760.089035130165</v>
      </c>
      <c r="G268" s="10">
        <f t="shared" si="25"/>
        <v>3.192654662526234</v>
      </c>
      <c r="H268" s="25">
        <f t="shared" si="24"/>
        <v>33.04433437113452</v>
      </c>
      <c r="K268" s="61">
        <v>1.61</v>
      </c>
      <c r="L268">
        <v>0.31</v>
      </c>
    </row>
    <row r="269" spans="1:12" ht="15.75">
      <c r="A269" s="1" t="s">
        <v>845</v>
      </c>
      <c r="B269" s="6" t="s">
        <v>397</v>
      </c>
      <c r="C269" s="1"/>
      <c r="D269" s="1" t="s">
        <v>975</v>
      </c>
      <c r="E269" s="20">
        <v>387676.4268350205</v>
      </c>
      <c r="F269" s="20">
        <v>7323.5731649795</v>
      </c>
      <c r="G269" s="10">
        <f t="shared" si="25"/>
        <v>3.013063368947753</v>
      </c>
      <c r="H269" s="25">
        <f t="shared" si="24"/>
        <v>31.15043001352574</v>
      </c>
      <c r="K269" s="61">
        <v>1.67</v>
      </c>
      <c r="L269">
        <v>0.37</v>
      </c>
    </row>
    <row r="270" spans="1:12" ht="15.75">
      <c r="A270" s="1" t="s">
        <v>846</v>
      </c>
      <c r="B270" s="6" t="s">
        <v>840</v>
      </c>
      <c r="C270" s="1"/>
      <c r="D270" s="1" t="s">
        <v>976</v>
      </c>
      <c r="E270" s="20">
        <v>389839.58113781974</v>
      </c>
      <c r="F270" s="20">
        <v>5160.418862180291</v>
      </c>
      <c r="G270" s="10">
        <f t="shared" si="25"/>
        <v>2.1230987513601227</v>
      </c>
      <c r="H270" s="25">
        <f t="shared" si="24"/>
        <v>21.827773458066453</v>
      </c>
      <c r="K270" s="61">
        <v>1.12</v>
      </c>
      <c r="L270">
        <v>-0.18</v>
      </c>
    </row>
    <row r="271" spans="1:12" ht="15.75">
      <c r="A271" s="1" t="s">
        <v>847</v>
      </c>
      <c r="B271" s="6" t="s">
        <v>397</v>
      </c>
      <c r="C271" s="1"/>
      <c r="D271" s="1" t="s">
        <v>975</v>
      </c>
      <c r="E271" s="20">
        <v>387418.61841548997</v>
      </c>
      <c r="F271" s="20">
        <v>7581.38158451002</v>
      </c>
      <c r="G271" s="10">
        <f t="shared" si="25"/>
        <v>3.119130870097091</v>
      </c>
      <c r="H271" s="25">
        <f t="shared" si="24"/>
        <v>32.26846327916067</v>
      </c>
      <c r="K271" s="61">
        <v>1.73</v>
      </c>
      <c r="L271">
        <v>0.43</v>
      </c>
    </row>
    <row r="272" spans="1:12" ht="15.75">
      <c r="A272" s="1" t="s">
        <v>848</v>
      </c>
      <c r="B272" s="6" t="s">
        <v>840</v>
      </c>
      <c r="C272" s="1"/>
      <c r="D272" s="1" t="s">
        <v>977</v>
      </c>
      <c r="E272" s="20">
        <v>389455.56354280957</v>
      </c>
      <c r="F272" s="20">
        <v>5544.43645719042</v>
      </c>
      <c r="G272" s="10">
        <f t="shared" si="25"/>
        <v>2.2810912124840734</v>
      </c>
      <c r="H272" s="25">
        <f t="shared" si="24"/>
        <v>23.475233123188413</v>
      </c>
      <c r="K272" s="61">
        <v>1.73</v>
      </c>
      <c r="L272">
        <v>0.43</v>
      </c>
    </row>
    <row r="273" spans="1:12" ht="15.75">
      <c r="A273" s="1" t="s">
        <v>849</v>
      </c>
      <c r="B273" s="6" t="s">
        <v>397</v>
      </c>
      <c r="C273" s="1"/>
      <c r="D273" s="1" t="s">
        <v>978</v>
      </c>
      <c r="E273" s="20">
        <v>388811.10659855074</v>
      </c>
      <c r="F273" s="20">
        <v>6188.893401449244</v>
      </c>
      <c r="G273" s="10">
        <f aca="true" t="shared" si="26" ref="G273:G279">F273/2882.7*1.186</f>
        <v>2.5462335914659184</v>
      </c>
      <c r="H273" s="25">
        <f t="shared" si="24"/>
        <v>26.24730728140236</v>
      </c>
      <c r="K273" s="61">
        <v>1.94</v>
      </c>
      <c r="L273">
        <v>0.64</v>
      </c>
    </row>
    <row r="274" spans="1:12" ht="15.75">
      <c r="A274" s="1" t="s">
        <v>850</v>
      </c>
      <c r="B274" s="6" t="s">
        <v>840</v>
      </c>
      <c r="C274" s="1"/>
      <c r="D274" s="1" t="s">
        <v>977</v>
      </c>
      <c r="E274" s="20">
        <v>385608.7081065597</v>
      </c>
      <c r="F274" s="20">
        <v>9391.291893440275</v>
      </c>
      <c r="G274" s="10">
        <f t="shared" si="26"/>
        <v>3.8637638969092056</v>
      </c>
      <c r="H274" s="25">
        <f t="shared" si="24"/>
        <v>40.15955777178328</v>
      </c>
      <c r="K274" s="61">
        <v>1.55</v>
      </c>
      <c r="L274">
        <v>0.25</v>
      </c>
    </row>
    <row r="275" spans="1:12" ht="15.75">
      <c r="A275" s="1" t="s">
        <v>851</v>
      </c>
      <c r="B275" s="6" t="s">
        <v>397</v>
      </c>
      <c r="C275" s="1"/>
      <c r="D275" s="1" t="s">
        <v>978</v>
      </c>
      <c r="E275" s="20">
        <v>385454.77429098845</v>
      </c>
      <c r="F275" s="20">
        <v>9545.22570901158</v>
      </c>
      <c r="G275" s="10">
        <f t="shared" si="26"/>
        <v>3.9270953241363076</v>
      </c>
      <c r="H275" s="25">
        <f t="shared" si="24"/>
        <v>40.83411885675431</v>
      </c>
      <c r="K275" s="61">
        <v>1.32</v>
      </c>
      <c r="L275">
        <v>0.02</v>
      </c>
    </row>
    <row r="276" spans="1:12" ht="15.75">
      <c r="A276" s="1" t="s">
        <v>852</v>
      </c>
      <c r="B276" s="6" t="s">
        <v>840</v>
      </c>
      <c r="C276" s="1"/>
      <c r="D276" s="1" t="s">
        <v>979</v>
      </c>
      <c r="E276" s="20">
        <v>388372.0647871591</v>
      </c>
      <c r="F276" s="20">
        <v>6627.935212840872</v>
      </c>
      <c r="G276" s="10">
        <f t="shared" si="26"/>
        <v>2.7268641074094684</v>
      </c>
      <c r="H276" s="25">
        <f t="shared" si="24"/>
        <v>28.141075161914156</v>
      </c>
      <c r="K276" s="61">
        <v>1.52</v>
      </c>
      <c r="L276">
        <v>0.22</v>
      </c>
    </row>
    <row r="277" spans="1:12" ht="15.75">
      <c r="A277" s="1" t="s">
        <v>853</v>
      </c>
      <c r="B277" s="6" t="s">
        <v>397</v>
      </c>
      <c r="C277" s="1"/>
      <c r="D277" s="1" t="s">
        <v>980</v>
      </c>
      <c r="E277" s="20">
        <v>386047.37748406007</v>
      </c>
      <c r="F277" s="20">
        <v>8952.62251593987</v>
      </c>
      <c r="G277" s="10">
        <f t="shared" si="26"/>
        <v>3.6832866076611115</v>
      </c>
      <c r="H277" s="25">
        <f t="shared" si="24"/>
        <v>38.240193571771435</v>
      </c>
      <c r="K277" s="61">
        <v>1.74</v>
      </c>
      <c r="L277">
        <v>0.44</v>
      </c>
    </row>
    <row r="278" spans="1:12" ht="15.75">
      <c r="A278" s="1" t="s">
        <v>854</v>
      </c>
      <c r="B278" s="6" t="s">
        <v>840</v>
      </c>
      <c r="C278" s="1"/>
      <c r="D278" s="1" t="s">
        <v>979</v>
      </c>
      <c r="E278" s="20">
        <v>389570.90705978574</v>
      </c>
      <c r="F278" s="20">
        <v>5429.092940214247</v>
      </c>
      <c r="G278" s="10">
        <f t="shared" si="26"/>
        <v>2.2336366000950836</v>
      </c>
      <c r="H278" s="25">
        <f t="shared" si="24"/>
        <v>22.980060903472527</v>
      </c>
      <c r="K278" s="61">
        <v>1.81</v>
      </c>
      <c r="L278">
        <v>0.51</v>
      </c>
    </row>
    <row r="279" spans="1:12" ht="15.75">
      <c r="A279" s="1" t="s">
        <v>855</v>
      </c>
      <c r="B279" s="6" t="s">
        <v>397</v>
      </c>
      <c r="C279" s="1"/>
      <c r="D279" s="1" t="s">
        <v>978</v>
      </c>
      <c r="E279" s="20">
        <v>387311.4355231144</v>
      </c>
      <c r="F279" s="20">
        <v>7688.564476885644</v>
      </c>
      <c r="G279" s="10">
        <f t="shared" si="26"/>
        <v>3.163228039541532</v>
      </c>
      <c r="H279" s="25">
        <f t="shared" si="24"/>
        <v>32.73371948608027</v>
      </c>
      <c r="J279">
        <v>1.3</v>
      </c>
      <c r="K279" s="61">
        <v>1.53</v>
      </c>
      <c r="L279">
        <v>0.23</v>
      </c>
    </row>
    <row r="280" spans="1:6" ht="15.75">
      <c r="A280" s="1"/>
      <c r="B280" s="6"/>
      <c r="C280" s="1"/>
      <c r="D280" s="1"/>
      <c r="E280" s="20"/>
      <c r="F280" s="20"/>
    </row>
    <row r="281" spans="1:6" ht="15.75">
      <c r="A281" s="1"/>
      <c r="B281" s="6"/>
      <c r="C281" s="1"/>
      <c r="D281" s="1"/>
      <c r="E281" s="20"/>
      <c r="F281" s="20"/>
    </row>
    <row r="282" ht="15.75">
      <c r="A282" t="s">
        <v>283</v>
      </c>
    </row>
    <row r="283" spans="1:12" ht="15.75">
      <c r="A283" t="s">
        <v>272</v>
      </c>
      <c r="B283" s="13" t="s">
        <v>1169</v>
      </c>
      <c r="C283" t="s">
        <v>273</v>
      </c>
      <c r="D283" t="s">
        <v>1050</v>
      </c>
      <c r="E283" s="9">
        <v>393558.39416058396</v>
      </c>
      <c r="F283" s="9">
        <v>1441.6058394160584</v>
      </c>
      <c r="G283" s="10">
        <f aca="true" t="shared" si="27" ref="G283:G289">F283/2882.7*1.186</f>
        <v>0.5931052574140373</v>
      </c>
      <c r="H283" s="10">
        <f>1000*(F283/24.305)/(E283/40.078)</f>
        <v>6.040150619455289</v>
      </c>
      <c r="J283" s="10"/>
      <c r="K283" s="8">
        <v>1.3696249999999999</v>
      </c>
      <c r="L283">
        <v>1.81</v>
      </c>
    </row>
    <row r="284" spans="1:12" ht="15.75">
      <c r="A284" t="s">
        <v>274</v>
      </c>
      <c r="B284" t="s">
        <v>20</v>
      </c>
      <c r="C284" t="s">
        <v>275</v>
      </c>
      <c r="D284" t="s">
        <v>142</v>
      </c>
      <c r="E284" s="9">
        <v>393634.84920062654</v>
      </c>
      <c r="F284" s="9">
        <v>1365.1507993734306</v>
      </c>
      <c r="G284" s="10">
        <f t="shared" si="27"/>
        <v>0.561650136350258</v>
      </c>
      <c r="H284" s="10">
        <f>1000*(F284/24.305)/(E284/40.078)</f>
        <v>5.7187024839438605</v>
      </c>
      <c r="J284" s="10"/>
      <c r="K284" s="8">
        <v>1.0508571428571427</v>
      </c>
      <c r="L284">
        <v>1.49</v>
      </c>
    </row>
    <row r="285" spans="1:11" s="21" customFormat="1" ht="15.75">
      <c r="A285" s="21" t="s">
        <v>276</v>
      </c>
      <c r="B285" s="21" t="s">
        <v>20</v>
      </c>
      <c r="D285" s="21" t="s">
        <v>145</v>
      </c>
      <c r="E285" s="24">
        <v>393367.9861388778</v>
      </c>
      <c r="F285" s="24">
        <v>1632.013861122218</v>
      </c>
      <c r="G285" s="25">
        <v>0.671</v>
      </c>
      <c r="H285" s="10">
        <f>1000*(F285/24.305)/(E285/40.078)</f>
        <v>6.841246613015274</v>
      </c>
      <c r="J285" s="25"/>
      <c r="K285" s="28">
        <v>-0.012874999999999998</v>
      </c>
    </row>
    <row r="286" spans="1:12" ht="15.75">
      <c r="A286" t="s">
        <v>277</v>
      </c>
      <c r="B286" t="s">
        <v>20</v>
      </c>
      <c r="D286" t="s">
        <v>148</v>
      </c>
      <c r="E286" s="9">
        <v>393825.47484677465</v>
      </c>
      <c r="F286" s="9">
        <v>1174.5251532253171</v>
      </c>
      <c r="G286" s="10">
        <f t="shared" si="27"/>
        <v>0.4832229617113214</v>
      </c>
      <c r="H286" s="10">
        <f aca="true" t="shared" si="28" ref="H286:H291">1000*(F286/24.305)/(E286/40.078)</f>
        <v>4.917778139771967</v>
      </c>
      <c r="J286" s="10"/>
      <c r="K286" s="8">
        <v>1.522875</v>
      </c>
      <c r="L286">
        <v>1.96</v>
      </c>
    </row>
    <row r="287" spans="1:12" ht="15.75">
      <c r="A287" t="s">
        <v>278</v>
      </c>
      <c r="B287" t="s">
        <v>20</v>
      </c>
      <c r="D287" t="s">
        <v>150</v>
      </c>
      <c r="E287" s="9">
        <v>393506.9937645954</v>
      </c>
      <c r="F287" s="9">
        <v>1493.0062354045792</v>
      </c>
      <c r="G287" s="10">
        <f t="shared" si="27"/>
        <v>0.6142524005931352</v>
      </c>
      <c r="H287" s="10">
        <f t="shared" si="28"/>
        <v>6.256329040610758</v>
      </c>
      <c r="J287" s="10"/>
      <c r="K287" s="8">
        <v>1.5879999999999999</v>
      </c>
      <c r="L287">
        <v>2.03</v>
      </c>
    </row>
    <row r="288" spans="1:12" ht="15.75">
      <c r="A288" t="s">
        <v>279</v>
      </c>
      <c r="B288" t="s">
        <v>20</v>
      </c>
      <c r="D288" t="s">
        <v>152</v>
      </c>
      <c r="E288" s="9">
        <v>393463.6285895562</v>
      </c>
      <c r="F288" s="9">
        <v>1536.37141044385</v>
      </c>
      <c r="G288" s="10">
        <f t="shared" si="27"/>
        <v>0.6320936943790217</v>
      </c>
      <c r="H288" s="10">
        <f t="shared" si="28"/>
        <v>6.438757069916712</v>
      </c>
      <c r="J288" s="10"/>
      <c r="K288" s="8">
        <v>1.594125</v>
      </c>
      <c r="L288">
        <v>2.03</v>
      </c>
    </row>
    <row r="289" spans="1:12" ht="15.75">
      <c r="A289" t="s">
        <v>280</v>
      </c>
      <c r="B289" t="s">
        <v>20</v>
      </c>
      <c r="D289" t="s">
        <v>154</v>
      </c>
      <c r="E289" s="9">
        <v>393526.6394475528</v>
      </c>
      <c r="F289" s="9">
        <v>1473.3605524471998</v>
      </c>
      <c r="G289" s="10">
        <f t="shared" si="27"/>
        <v>0.6061697766685326</v>
      </c>
      <c r="H289" s="10">
        <f t="shared" si="28"/>
        <v>6.173697081418454</v>
      </c>
      <c r="J289" s="10"/>
      <c r="K289" s="8">
        <v>1.7824999999999998</v>
      </c>
      <c r="L289">
        <v>2.22</v>
      </c>
    </row>
    <row r="290" spans="1:12" ht="15.75">
      <c r="A290" t="s">
        <v>281</v>
      </c>
      <c r="B290" t="s">
        <v>20</v>
      </c>
      <c r="D290" t="s">
        <v>156</v>
      </c>
      <c r="E290" s="9">
        <v>393747.0800855688</v>
      </c>
      <c r="F290" s="9">
        <v>1252.919914431139</v>
      </c>
      <c r="G290" s="10">
        <f>F290/2882.7*1.186</f>
        <v>0.5154761225640305</v>
      </c>
      <c r="H290" s="10">
        <f t="shared" si="28"/>
        <v>5.247064241868696</v>
      </c>
      <c r="J290" s="10"/>
      <c r="K290" s="8">
        <v>1.6215714285714284</v>
      </c>
      <c r="L290">
        <v>2.06</v>
      </c>
    </row>
    <row r="291" spans="1:12" ht="15.75">
      <c r="A291" t="s">
        <v>282</v>
      </c>
      <c r="B291" t="s">
        <v>20</v>
      </c>
      <c r="D291" t="s">
        <v>158</v>
      </c>
      <c r="E291" s="9">
        <v>393686.11455070775</v>
      </c>
      <c r="F291" s="9">
        <v>1313.8854492922528</v>
      </c>
      <c r="G291" s="10">
        <f>F291/2882.7*1.186</f>
        <v>0.5405585537380274</v>
      </c>
      <c r="H291" s="10">
        <f t="shared" si="28"/>
        <v>5.503231993136355</v>
      </c>
      <c r="J291" s="12">
        <v>-0.44</v>
      </c>
      <c r="K291" s="8">
        <v>1.6986249999999998</v>
      </c>
      <c r="L291">
        <v>2.14</v>
      </c>
    </row>
    <row r="293" ht="15.75">
      <c r="A293" t="s">
        <v>284</v>
      </c>
    </row>
    <row r="294" spans="1:12" s="38" customFormat="1" ht="15.75">
      <c r="A294" s="41" t="s">
        <v>285</v>
      </c>
      <c r="B294" s="42" t="s">
        <v>286</v>
      </c>
      <c r="C294" s="41" t="s">
        <v>287</v>
      </c>
      <c r="D294" s="41" t="s">
        <v>1051</v>
      </c>
      <c r="E294" s="43">
        <v>393956.61570479465</v>
      </c>
      <c r="F294" s="43">
        <v>1043.384295205315</v>
      </c>
      <c r="G294" s="44">
        <f aca="true" t="shared" si="29" ref="G294:G313">F294/2882.7*1.186</f>
        <v>0.4292690096484212</v>
      </c>
      <c r="H294" s="44">
        <f aca="true" t="shared" si="30" ref="H294:H303">1000*(F294/24.305)/(E294/40.078)</f>
        <v>4.367232498448853</v>
      </c>
      <c r="I294"/>
      <c r="J294" s="45"/>
      <c r="K294" s="46">
        <v>-2.241285714285714</v>
      </c>
      <c r="L294" s="38">
        <v>-1.04</v>
      </c>
    </row>
    <row r="295" spans="1:12" s="38" customFormat="1" ht="15.75">
      <c r="A295" s="41" t="s">
        <v>288</v>
      </c>
      <c r="B295" s="41" t="s">
        <v>89</v>
      </c>
      <c r="C295" s="41" t="s">
        <v>289</v>
      </c>
      <c r="D295" s="41" t="s">
        <v>110</v>
      </c>
      <c r="E295" s="43">
        <v>393817.4917138886</v>
      </c>
      <c r="F295" s="43">
        <v>1182.5082861114086</v>
      </c>
      <c r="G295" s="44">
        <f t="shared" si="29"/>
        <v>0.48650738104143015</v>
      </c>
      <c r="H295" s="44">
        <f t="shared" si="30"/>
        <v>4.951304164623727</v>
      </c>
      <c r="I295"/>
      <c r="J295" s="44"/>
      <c r="K295" s="46">
        <v>-1.179875</v>
      </c>
      <c r="L295" s="38">
        <v>0.02</v>
      </c>
    </row>
    <row r="296" spans="1:12" s="38" customFormat="1" ht="15.75">
      <c r="A296" s="41" t="s">
        <v>290</v>
      </c>
      <c r="B296" s="41" t="s">
        <v>89</v>
      </c>
      <c r="C296" s="41" t="s">
        <v>291</v>
      </c>
      <c r="D296" s="41" t="s">
        <v>112</v>
      </c>
      <c r="E296" s="43">
        <v>394131.86813186813</v>
      </c>
      <c r="F296" s="43">
        <v>868.131868131868</v>
      </c>
      <c r="G296" s="44">
        <f t="shared" si="29"/>
        <v>0.3571666824866949</v>
      </c>
      <c r="H296" s="44">
        <f t="shared" si="30"/>
        <v>3.632072949584348</v>
      </c>
      <c r="I296"/>
      <c r="J296" s="44"/>
      <c r="K296" s="46">
        <v>-0.578375</v>
      </c>
      <c r="L296" s="38">
        <v>-0.38</v>
      </c>
    </row>
    <row r="297" spans="1:12" s="38" customFormat="1" ht="15.75">
      <c r="A297" s="41" t="s">
        <v>292</v>
      </c>
      <c r="B297" s="41" t="s">
        <v>89</v>
      </c>
      <c r="C297" s="41"/>
      <c r="D297" s="41" t="s">
        <v>114</v>
      </c>
      <c r="E297" s="43">
        <v>394140.43840560474</v>
      </c>
      <c r="F297" s="43">
        <v>859.5615943952018</v>
      </c>
      <c r="G297" s="44">
        <f t="shared" si="29"/>
        <v>0.35364070175623874</v>
      </c>
      <c r="H297" s="44">
        <f t="shared" si="30"/>
        <v>3.5961386108278224</v>
      </c>
      <c r="I297"/>
      <c r="J297" s="44"/>
      <c r="K297" s="46">
        <v>-0.22614285714285712</v>
      </c>
      <c r="L297" s="38">
        <v>0.97</v>
      </c>
    </row>
    <row r="298" spans="1:12" ht="15.75">
      <c r="A298" s="1" t="s">
        <v>293</v>
      </c>
      <c r="B298" s="1" t="s">
        <v>89</v>
      </c>
      <c r="C298" s="1"/>
      <c r="D298" s="1" t="s">
        <v>116</v>
      </c>
      <c r="E298" s="9">
        <v>394180.63575713406</v>
      </c>
      <c r="F298" s="9">
        <v>819.3642428659526</v>
      </c>
      <c r="G298" s="10">
        <f t="shared" si="29"/>
        <v>0.337102713441919</v>
      </c>
      <c r="H298" s="10">
        <f t="shared" si="30"/>
        <v>3.4276158093886444</v>
      </c>
      <c r="J298" s="10"/>
      <c r="K298" s="8">
        <v>0.16924999999999998</v>
      </c>
      <c r="L298">
        <v>1.37</v>
      </c>
    </row>
    <row r="299" spans="1:12" ht="15.75">
      <c r="A299" s="1" t="s">
        <v>294</v>
      </c>
      <c r="B299" s="1" t="s">
        <v>89</v>
      </c>
      <c r="C299" s="1"/>
      <c r="D299" s="1" t="s">
        <v>295</v>
      </c>
      <c r="E299" s="9">
        <v>393982.52648909896</v>
      </c>
      <c r="F299" s="9">
        <v>1017.4735109010276</v>
      </c>
      <c r="G299" s="10">
        <f t="shared" si="29"/>
        <v>0.41860879867090534</v>
      </c>
      <c r="H299" s="10">
        <f t="shared" si="30"/>
        <v>4.258499162774108</v>
      </c>
      <c r="J299" s="10"/>
      <c r="K299" s="8">
        <v>0.118625</v>
      </c>
      <c r="L299">
        <v>1.32</v>
      </c>
    </row>
    <row r="300" spans="1:12" ht="15.75">
      <c r="A300" s="1" t="s">
        <v>296</v>
      </c>
      <c r="B300" s="1" t="s">
        <v>89</v>
      </c>
      <c r="C300" s="1"/>
      <c r="D300" s="1" t="s">
        <v>297</v>
      </c>
      <c r="E300" s="9">
        <v>394183.6433421907</v>
      </c>
      <c r="F300" s="9">
        <v>816.3566578092709</v>
      </c>
      <c r="G300" s="10">
        <f t="shared" si="29"/>
        <v>0.33586533325070084</v>
      </c>
      <c r="H300" s="10">
        <f t="shared" si="30"/>
        <v>3.4150082348458763</v>
      </c>
      <c r="J300" s="10"/>
      <c r="K300" s="8">
        <v>-0.15125</v>
      </c>
      <c r="L300">
        <v>1.05</v>
      </c>
    </row>
    <row r="301" spans="1:12" ht="15.75">
      <c r="A301" s="1" t="s">
        <v>298</v>
      </c>
      <c r="B301" s="1" t="s">
        <v>89</v>
      </c>
      <c r="C301" s="1"/>
      <c r="D301" s="1" t="s">
        <v>299</v>
      </c>
      <c r="E301" s="9">
        <v>394224.7808452178</v>
      </c>
      <c r="F301" s="9">
        <v>775.2191547821535</v>
      </c>
      <c r="G301" s="10">
        <f t="shared" si="29"/>
        <v>0.3189405479486711</v>
      </c>
      <c r="H301" s="10">
        <f t="shared" si="30"/>
        <v>3.2425821692015484</v>
      </c>
      <c r="J301" s="10"/>
      <c r="K301" s="8">
        <v>0.047</v>
      </c>
      <c r="L301">
        <v>1.25</v>
      </c>
    </row>
    <row r="302" spans="1:12" ht="15.75">
      <c r="A302" s="1" t="s">
        <v>300</v>
      </c>
      <c r="B302" s="1" t="s">
        <v>89</v>
      </c>
      <c r="C302" s="1"/>
      <c r="D302" s="1" t="s">
        <v>301</v>
      </c>
      <c r="E302" s="9">
        <v>394241.0333048676</v>
      </c>
      <c r="F302" s="9">
        <v>758.9666951323654</v>
      </c>
      <c r="G302" s="10">
        <f t="shared" si="29"/>
        <v>0.3122539634464167</v>
      </c>
      <c r="H302" s="10">
        <f t="shared" si="30"/>
        <v>3.1744706036367156</v>
      </c>
      <c r="J302" s="10"/>
      <c r="K302" s="8">
        <v>0.18642857142857144</v>
      </c>
      <c r="L302">
        <v>1.39</v>
      </c>
    </row>
    <row r="303" spans="1:12" s="21" customFormat="1" ht="15.75">
      <c r="A303" s="23" t="s">
        <v>302</v>
      </c>
      <c r="B303" s="23" t="s">
        <v>89</v>
      </c>
      <c r="C303" s="23"/>
      <c r="D303" s="23" t="s">
        <v>303</v>
      </c>
      <c r="E303" s="24">
        <v>394253.912574204</v>
      </c>
      <c r="F303" s="24">
        <v>746.0874257960066</v>
      </c>
      <c r="G303" s="25">
        <f t="shared" si="29"/>
        <v>0.3069551763950685</v>
      </c>
      <c r="H303" s="25">
        <f t="shared" si="30"/>
        <v>3.1204995495482732</v>
      </c>
      <c r="J303" s="27">
        <v>-1.2</v>
      </c>
      <c r="K303" s="28">
        <v>0.206375</v>
      </c>
      <c r="L303" s="21">
        <v>1.41</v>
      </c>
    </row>
    <row r="304" spans="1:12" s="21" customFormat="1" ht="15.75">
      <c r="A304" s="23" t="s">
        <v>304</v>
      </c>
      <c r="B304" s="22" t="s">
        <v>286</v>
      </c>
      <c r="C304" s="23"/>
      <c r="D304" s="23" t="s">
        <v>1052</v>
      </c>
      <c r="E304" s="24">
        <v>393905.81717451516</v>
      </c>
      <c r="F304" s="24">
        <v>1094.1828254847642</v>
      </c>
      <c r="G304" s="25">
        <f t="shared" si="29"/>
        <v>0.45016853332810575</v>
      </c>
      <c r="H304" s="25">
        <f aca="true" t="shared" si="31" ref="H304:H317">1000*(F304/24.305)/(E304/40.078)</f>
        <v>4.580447553086927</v>
      </c>
      <c r="I304"/>
      <c r="J304" s="25"/>
      <c r="K304" s="28">
        <v>-2.8954999999999997</v>
      </c>
      <c r="L304" s="21">
        <v>-1.7</v>
      </c>
    </row>
    <row r="305" spans="1:12" s="21" customFormat="1" ht="15.75">
      <c r="A305" s="23" t="s">
        <v>305</v>
      </c>
      <c r="B305" s="23" t="s">
        <v>89</v>
      </c>
      <c r="C305" s="23"/>
      <c r="D305" s="23" t="s">
        <v>122</v>
      </c>
      <c r="E305" s="24">
        <v>394016.10380582756</v>
      </c>
      <c r="F305" s="24">
        <v>983.8961941725078</v>
      </c>
      <c r="G305" s="25">
        <f t="shared" si="29"/>
        <v>0.40479442407763355</v>
      </c>
      <c r="H305" s="25">
        <f t="shared" si="31"/>
        <v>4.1176148735067155</v>
      </c>
      <c r="I305"/>
      <c r="J305" s="25"/>
      <c r="K305" s="28">
        <v>-1.6343750000000001</v>
      </c>
      <c r="L305" s="21">
        <v>-0.43</v>
      </c>
    </row>
    <row r="306" spans="1:12" s="21" customFormat="1" ht="15.75">
      <c r="A306" s="23" t="s">
        <v>306</v>
      </c>
      <c r="B306" s="23" t="s">
        <v>89</v>
      </c>
      <c r="C306" s="23"/>
      <c r="D306" s="23" t="s">
        <v>124</v>
      </c>
      <c r="E306" s="24">
        <v>394107.9860398276</v>
      </c>
      <c r="F306" s="24">
        <v>892.0139601724492</v>
      </c>
      <c r="G306" s="25">
        <f t="shared" si="29"/>
        <v>0.36699224919850304</v>
      </c>
      <c r="H306" s="25">
        <f t="shared" si="31"/>
        <v>3.7322165247374968</v>
      </c>
      <c r="I306"/>
      <c r="J306" s="25"/>
      <c r="K306" s="28">
        <v>-0.9468333333333332</v>
      </c>
      <c r="L306" s="21">
        <v>0.25</v>
      </c>
    </row>
    <row r="307" spans="1:12" ht="15.75">
      <c r="A307" s="1" t="s">
        <v>307</v>
      </c>
      <c r="B307" s="1" t="s">
        <v>89</v>
      </c>
      <c r="C307" s="1"/>
      <c r="D307" s="1" t="s">
        <v>126</v>
      </c>
      <c r="E307" s="9">
        <v>394173.59467048396</v>
      </c>
      <c r="F307" s="9">
        <v>826.4053295160492</v>
      </c>
      <c r="G307" s="10">
        <f t="shared" si="29"/>
        <v>0.33999955625144285</v>
      </c>
      <c r="H307" s="10">
        <f t="shared" si="31"/>
        <v>3.4571322773091966</v>
      </c>
      <c r="J307" s="10"/>
      <c r="K307" s="8">
        <v>-0.16466666666666663</v>
      </c>
      <c r="L307">
        <v>1.04</v>
      </c>
    </row>
    <row r="308" spans="1:12" ht="15.75">
      <c r="A308" s="1" t="s">
        <v>308</v>
      </c>
      <c r="B308" s="1" t="s">
        <v>89</v>
      </c>
      <c r="C308" s="1"/>
      <c r="D308" s="1" t="s">
        <v>219</v>
      </c>
      <c r="E308" s="9">
        <v>394191.5083447045</v>
      </c>
      <c r="F308" s="9">
        <v>808.4916552954759</v>
      </c>
      <c r="G308" s="10">
        <f t="shared" si="29"/>
        <v>0.33262951510057737</v>
      </c>
      <c r="H308" s="10">
        <f t="shared" si="31"/>
        <v>3.3820396342540344</v>
      </c>
      <c r="J308" s="10"/>
      <c r="K308" s="8">
        <v>-0.042125000000000024</v>
      </c>
      <c r="L308">
        <v>1.16</v>
      </c>
    </row>
    <row r="309" spans="1:12" ht="15.75">
      <c r="A309" s="1" t="s">
        <v>309</v>
      </c>
      <c r="B309" s="1" t="s">
        <v>89</v>
      </c>
      <c r="C309" s="1"/>
      <c r="D309" s="1" t="s">
        <v>221</v>
      </c>
      <c r="E309" s="9">
        <v>394231.24366108386</v>
      </c>
      <c r="F309" s="9">
        <v>768.756338916148</v>
      </c>
      <c r="G309" s="10">
        <f t="shared" si="29"/>
        <v>0.31628161721807735</v>
      </c>
      <c r="H309" s="10">
        <f t="shared" si="31"/>
        <v>3.2154968266108725</v>
      </c>
      <c r="J309" s="10"/>
      <c r="K309" s="8">
        <v>0.0695</v>
      </c>
      <c r="L309">
        <v>1.27</v>
      </c>
    </row>
    <row r="310" spans="1:12" ht="15.75">
      <c r="A310" s="1" t="s">
        <v>310</v>
      </c>
      <c r="B310" s="1" t="s">
        <v>89</v>
      </c>
      <c r="C310" s="1"/>
      <c r="D310" s="1" t="s">
        <v>223</v>
      </c>
      <c r="E310" s="9">
        <v>394242.69764294574</v>
      </c>
      <c r="F310" s="9">
        <v>757.302357054246</v>
      </c>
      <c r="G310" s="10">
        <f t="shared" si="29"/>
        <v>0.3115692217248884</v>
      </c>
      <c r="H310" s="10">
        <f t="shared" si="31"/>
        <v>3.167495935016045</v>
      </c>
      <c r="J310" s="10"/>
      <c r="K310" s="8">
        <v>-0.08074999999999999</v>
      </c>
      <c r="L310">
        <v>1.12</v>
      </c>
    </row>
    <row r="311" spans="1:12" ht="15.75">
      <c r="A311" s="1" t="s">
        <v>311</v>
      </c>
      <c r="B311" s="1" t="s">
        <v>89</v>
      </c>
      <c r="C311" s="1"/>
      <c r="D311" s="1" t="s">
        <v>312</v>
      </c>
      <c r="E311" s="9">
        <v>394257.31936610263</v>
      </c>
      <c r="F311" s="9">
        <v>742.6806338973947</v>
      </c>
      <c r="G311" s="10">
        <f t="shared" si="29"/>
        <v>0.3055535545850453</v>
      </c>
      <c r="H311" s="10">
        <f t="shared" si="31"/>
        <v>3.1062238519319325</v>
      </c>
      <c r="J311" s="10"/>
      <c r="K311" s="8">
        <v>-0.0695</v>
      </c>
      <c r="L311">
        <v>1.13</v>
      </c>
    </row>
    <row r="312" spans="1:12" ht="15.75">
      <c r="A312" s="1" t="s">
        <v>313</v>
      </c>
      <c r="B312" s="1" t="s">
        <v>89</v>
      </c>
      <c r="C312" s="1"/>
      <c r="D312" s="1" t="s">
        <v>314</v>
      </c>
      <c r="E312" s="9">
        <v>394365.24804312893</v>
      </c>
      <c r="F312" s="9">
        <v>634.7519568710796</v>
      </c>
      <c r="G312" s="10">
        <f t="shared" si="29"/>
        <v>0.2611495545318973</v>
      </c>
      <c r="H312" s="10">
        <f t="shared" si="31"/>
        <v>2.6540911055270047</v>
      </c>
      <c r="J312" s="10"/>
      <c r="K312" s="8">
        <v>-0.08187499999999998</v>
      </c>
      <c r="L312">
        <v>1.12</v>
      </c>
    </row>
    <row r="313" spans="1:12" s="21" customFormat="1" ht="15.75">
      <c r="A313" s="23" t="s">
        <v>315</v>
      </c>
      <c r="B313" s="23" t="s">
        <v>89</v>
      </c>
      <c r="C313" s="23"/>
      <c r="D313" s="23" t="s">
        <v>225</v>
      </c>
      <c r="E313" s="24">
        <v>394301.65976198646</v>
      </c>
      <c r="F313" s="24">
        <v>698.3402380135631</v>
      </c>
      <c r="G313" s="25">
        <f t="shared" si="29"/>
        <v>0.28731103558611226</v>
      </c>
      <c r="H313" s="25">
        <f t="shared" si="31"/>
        <v>2.9204439593036398</v>
      </c>
      <c r="J313" s="27">
        <v>-1.2</v>
      </c>
      <c r="K313" s="28">
        <v>-0.012874999999999998</v>
      </c>
      <c r="L313" s="21">
        <v>1.19</v>
      </c>
    </row>
    <row r="315" spans="1:12" s="21" customFormat="1" ht="15.75">
      <c r="A315" s="23" t="s">
        <v>316</v>
      </c>
      <c r="B315" s="22" t="s">
        <v>317</v>
      </c>
      <c r="C315" s="23" t="s">
        <v>318</v>
      </c>
      <c r="D315" s="23" t="s">
        <v>981</v>
      </c>
      <c r="E315" s="24">
        <v>393359.2723066407</v>
      </c>
      <c r="F315" s="24">
        <v>1640.727693359272</v>
      </c>
      <c r="G315" s="44">
        <f aca="true" t="shared" si="32" ref="G315:G339">F315/2882.7*1.186</f>
        <v>0.6750279405849019</v>
      </c>
      <c r="H315" s="25">
        <f t="shared" si="31"/>
        <v>6.877926526388185</v>
      </c>
      <c r="I315"/>
      <c r="J315" s="25"/>
      <c r="K315" s="45">
        <v>1.795525248282047</v>
      </c>
      <c r="L315" s="27">
        <v>3</v>
      </c>
    </row>
    <row r="316" spans="1:12" s="21" customFormat="1" ht="15.75">
      <c r="A316" s="23" t="s">
        <v>319</v>
      </c>
      <c r="B316" s="23" t="s">
        <v>89</v>
      </c>
      <c r="C316" s="41" t="s">
        <v>289</v>
      </c>
      <c r="D316" s="23" t="s">
        <v>945</v>
      </c>
      <c r="E316" s="24">
        <v>393348.0702592902</v>
      </c>
      <c r="F316" s="24">
        <v>1651.929740709762</v>
      </c>
      <c r="G316" s="44">
        <f t="shared" si="32"/>
        <v>0.6796366852193353</v>
      </c>
      <c r="H316" s="25">
        <f t="shared" si="31"/>
        <v>6.925082693651942</v>
      </c>
      <c r="I316"/>
      <c r="J316" s="25"/>
      <c r="K316" s="45">
        <v>1.910705974812572</v>
      </c>
      <c r="L316" s="21">
        <v>3.11</v>
      </c>
    </row>
    <row r="317" spans="1:12" s="21" customFormat="1" ht="15.75">
      <c r="A317" s="23" t="s">
        <v>320</v>
      </c>
      <c r="B317" s="23" t="s">
        <v>89</v>
      </c>
      <c r="C317" s="41" t="s">
        <v>291</v>
      </c>
      <c r="D317" s="23" t="s">
        <v>946</v>
      </c>
      <c r="E317" s="24">
        <v>393505.6746532157</v>
      </c>
      <c r="F317" s="24">
        <v>1494.3253467843633</v>
      </c>
      <c r="G317" s="44">
        <f t="shared" si="32"/>
        <v>0.6147951091984094</v>
      </c>
      <c r="H317" s="25">
        <f t="shared" si="31"/>
        <v>6.261877667511243</v>
      </c>
      <c r="I317"/>
      <c r="J317" s="25"/>
      <c r="K317" s="45">
        <v>1.94</v>
      </c>
      <c r="L317" s="21">
        <v>3.14</v>
      </c>
    </row>
    <row r="318" spans="1:12" ht="15.75">
      <c r="A318" s="1" t="s">
        <v>321</v>
      </c>
      <c r="B318" s="1" t="s">
        <v>89</v>
      </c>
      <c r="C318" s="1"/>
      <c r="D318" s="1" t="s">
        <v>953</v>
      </c>
      <c r="E318" s="9">
        <v>393613.14357696124</v>
      </c>
      <c r="F318" s="9">
        <v>1386.8564230387824</v>
      </c>
      <c r="G318" s="10">
        <f t="shared" si="32"/>
        <v>0.5705802607708037</v>
      </c>
      <c r="H318" s="10">
        <f aca="true" t="shared" si="33" ref="H318:H339">1000*(F318/24.305)/(E318/40.078)</f>
        <v>5.809949074867659</v>
      </c>
      <c r="J318" s="10"/>
      <c r="K318" s="37">
        <v>1.884918442516323</v>
      </c>
      <c r="L318" s="12">
        <v>3.08</v>
      </c>
    </row>
    <row r="319" spans="1:12" ht="15.75">
      <c r="A319" s="1" t="s">
        <v>322</v>
      </c>
      <c r="B319" s="1" t="s">
        <v>89</v>
      </c>
      <c r="C319" s="1"/>
      <c r="D319" s="1" t="s">
        <v>954</v>
      </c>
      <c r="E319" s="9">
        <v>393554.4103368437</v>
      </c>
      <c r="F319" s="9">
        <v>1445.5896631563223</v>
      </c>
      <c r="G319" s="10">
        <f t="shared" si="32"/>
        <v>0.5947442815774788</v>
      </c>
      <c r="H319" s="10">
        <f t="shared" si="33"/>
        <v>6.056903660903554</v>
      </c>
      <c r="J319" s="10"/>
      <c r="K319" s="37">
        <v>1.5446829967352187</v>
      </c>
      <c r="L319" s="12">
        <v>2.74</v>
      </c>
    </row>
    <row r="320" spans="1:12" ht="15.75">
      <c r="A320" s="1" t="s">
        <v>323</v>
      </c>
      <c r="B320" s="1" t="s">
        <v>89</v>
      </c>
      <c r="C320" s="1"/>
      <c r="D320" s="1" t="s">
        <v>955</v>
      </c>
      <c r="E320" s="9">
        <v>393670.3321364453</v>
      </c>
      <c r="F320" s="9">
        <v>1329.6678635547578</v>
      </c>
      <c r="G320" s="10">
        <f t="shared" si="32"/>
        <v>0.5470517522378127</v>
      </c>
      <c r="H320" s="10">
        <f t="shared" si="33"/>
        <v>5.569560186144879</v>
      </c>
      <c r="J320" s="10"/>
      <c r="K320" s="37">
        <v>1.4887442092908714</v>
      </c>
      <c r="L320" s="12">
        <v>2.69</v>
      </c>
    </row>
    <row r="321" spans="1:12" ht="15.75">
      <c r="A321" s="1" t="s">
        <v>324</v>
      </c>
      <c r="B321" s="1" t="s">
        <v>89</v>
      </c>
      <c r="C321" s="1"/>
      <c r="D321" s="1" t="s">
        <v>956</v>
      </c>
      <c r="E321" s="9">
        <v>393727.7341271778</v>
      </c>
      <c r="F321" s="9">
        <v>1272.2658728222148</v>
      </c>
      <c r="G321" s="10">
        <f t="shared" si="32"/>
        <v>0.523435433852689</v>
      </c>
      <c r="H321" s="10">
        <f t="shared" si="33"/>
        <v>5.328344375096471</v>
      </c>
      <c r="J321" s="10"/>
      <c r="K321" s="37">
        <v>1.6392826940584655</v>
      </c>
      <c r="L321" s="12">
        <v>2.84</v>
      </c>
    </row>
    <row r="322" spans="1:12" ht="15.75">
      <c r="A322" s="1" t="s">
        <v>325</v>
      </c>
      <c r="B322" s="1" t="s">
        <v>89</v>
      </c>
      <c r="C322" s="1"/>
      <c r="D322" s="1" t="s">
        <v>957</v>
      </c>
      <c r="E322" s="9">
        <v>393712.87929560215</v>
      </c>
      <c r="F322" s="9">
        <v>1287.1207043978643</v>
      </c>
      <c r="G322" s="10">
        <f t="shared" si="32"/>
        <v>0.5295470064230989</v>
      </c>
      <c r="H322" s="10">
        <f t="shared" si="33"/>
        <v>5.390760904119926</v>
      </c>
      <c r="J322" s="10"/>
      <c r="K322" s="37">
        <v>1.276871467457454</v>
      </c>
      <c r="L322" s="12">
        <v>2.48</v>
      </c>
    </row>
    <row r="323" spans="1:12" ht="15.75">
      <c r="A323" s="1" t="s">
        <v>326</v>
      </c>
      <c r="B323" s="1" t="s">
        <v>89</v>
      </c>
      <c r="C323" s="1"/>
      <c r="D323" s="1" t="s">
        <v>982</v>
      </c>
      <c r="E323" s="9">
        <v>393830.4959289415</v>
      </c>
      <c r="F323" s="9">
        <v>1169.5040710584753</v>
      </c>
      <c r="G323" s="10">
        <f t="shared" si="32"/>
        <v>0.48115718884217984</v>
      </c>
      <c r="H323" s="10">
        <f t="shared" si="33"/>
        <v>4.896692261651951</v>
      </c>
      <c r="J323" s="10"/>
      <c r="K323" s="47">
        <v>1.1865749988024845</v>
      </c>
      <c r="L323" s="12">
        <v>2.39</v>
      </c>
    </row>
    <row r="324" spans="1:12" ht="15.75">
      <c r="A324" s="1" t="s">
        <v>327</v>
      </c>
      <c r="B324" s="1" t="s">
        <v>89</v>
      </c>
      <c r="C324" s="1"/>
      <c r="D324" s="1" t="s">
        <v>983</v>
      </c>
      <c r="E324" s="9">
        <v>393836.3924767732</v>
      </c>
      <c r="F324" s="9">
        <v>1163.60752322683</v>
      </c>
      <c r="G324" s="10">
        <f t="shared" si="32"/>
        <v>0.478731232021029</v>
      </c>
      <c r="H324" s="10">
        <f t="shared" si="33"/>
        <v>4.87193057919246</v>
      </c>
      <c r="J324" s="10"/>
      <c r="K324" s="47">
        <v>1.7196627592896903</v>
      </c>
      <c r="L324" s="12">
        <v>2.92</v>
      </c>
    </row>
    <row r="325" spans="1:12" ht="15.75">
      <c r="A325" s="1" t="s">
        <v>328</v>
      </c>
      <c r="B325" s="1" t="s">
        <v>89</v>
      </c>
      <c r="C325" s="1"/>
      <c r="D325" s="1" t="s">
        <v>984</v>
      </c>
      <c r="E325" s="9">
        <v>393887.2630801629</v>
      </c>
      <c r="F325" s="9">
        <v>1112.7369198369936</v>
      </c>
      <c r="G325" s="10">
        <f t="shared" si="32"/>
        <v>0.45780205603311974</v>
      </c>
      <c r="H325" s="10">
        <f t="shared" si="33"/>
        <v>4.658337774779575</v>
      </c>
      <c r="J325" s="10"/>
      <c r="K325" s="47">
        <v>1.4556516489487876</v>
      </c>
      <c r="L325" s="12">
        <v>2.66</v>
      </c>
    </row>
    <row r="326" spans="1:12" ht="15.75">
      <c r="A326" s="1" t="s">
        <v>329</v>
      </c>
      <c r="B326" s="1" t="s">
        <v>89</v>
      </c>
      <c r="C326" s="1"/>
      <c r="D326" s="1" t="s">
        <v>985</v>
      </c>
      <c r="E326" s="9">
        <v>393896.5632127937</v>
      </c>
      <c r="F326" s="9">
        <v>1103.4367872062328</v>
      </c>
      <c r="G326" s="10">
        <f t="shared" si="32"/>
        <v>0.4539757968663379</v>
      </c>
      <c r="H326" s="10">
        <f t="shared" si="33"/>
        <v>4.619294833799308</v>
      </c>
      <c r="J326" s="10"/>
      <c r="K326" s="47">
        <v>1.271000662227948</v>
      </c>
      <c r="L326" s="12">
        <v>2.47</v>
      </c>
    </row>
    <row r="327" spans="1:12" ht="15.75">
      <c r="A327" s="1" t="s">
        <v>330</v>
      </c>
      <c r="B327" s="1" t="s">
        <v>89</v>
      </c>
      <c r="C327" s="1"/>
      <c r="D327" s="1" t="s">
        <v>986</v>
      </c>
      <c r="E327" s="9">
        <v>393833.2875394972</v>
      </c>
      <c r="F327" s="9">
        <v>1166.712460502816</v>
      </c>
      <c r="G327" s="10">
        <f t="shared" si="32"/>
        <v>0.48000866484765664</v>
      </c>
      <c r="H327" s="10">
        <f t="shared" si="33"/>
        <v>4.884969212661772</v>
      </c>
      <c r="J327" s="10"/>
      <c r="K327" s="47">
        <v>1.2889712677284706</v>
      </c>
      <c r="L327" s="12">
        <v>2.49</v>
      </c>
    </row>
    <row r="328" spans="1:12" ht="15.75">
      <c r="A328" s="1" t="s">
        <v>331</v>
      </c>
      <c r="B328" s="1" t="s">
        <v>89</v>
      </c>
      <c r="C328" s="1"/>
      <c r="D328" s="1" t="s">
        <v>987</v>
      </c>
      <c r="E328" s="9">
        <v>393776.2921897929</v>
      </c>
      <c r="F328" s="9">
        <v>1223.7078102070764</v>
      </c>
      <c r="G328" s="10">
        <f t="shared" si="32"/>
        <v>0.5034576830421454</v>
      </c>
      <c r="H328" s="10">
        <f t="shared" si="33"/>
        <v>5.124347606005003</v>
      </c>
      <c r="J328" s="10"/>
      <c r="K328" s="47">
        <v>1.8343610534577692</v>
      </c>
      <c r="L328" s="12">
        <v>3.03</v>
      </c>
    </row>
    <row r="329" spans="1:12" ht="15.75">
      <c r="A329" s="1" t="s">
        <v>332</v>
      </c>
      <c r="B329" s="1" t="s">
        <v>89</v>
      </c>
      <c r="C329" s="1"/>
      <c r="D329" s="1" t="s">
        <v>988</v>
      </c>
      <c r="E329" s="9">
        <v>393756.7831560668</v>
      </c>
      <c r="F329" s="9">
        <v>1243.2168439331451</v>
      </c>
      <c r="G329" s="10">
        <f t="shared" si="32"/>
        <v>0.5114840867605752</v>
      </c>
      <c r="H329" s="10">
        <f t="shared" si="33"/>
        <v>5.206300757128746</v>
      </c>
      <c r="J329" s="10"/>
      <c r="K329" s="37">
        <v>1.6315173179231124</v>
      </c>
      <c r="L329" s="12">
        <v>2.83</v>
      </c>
    </row>
    <row r="330" spans="1:12" ht="15.75">
      <c r="A330" s="1" t="s">
        <v>333</v>
      </c>
      <c r="B330" s="1" t="s">
        <v>89</v>
      </c>
      <c r="C330" s="1"/>
      <c r="D330" s="1" t="s">
        <v>989</v>
      </c>
      <c r="E330" s="9">
        <v>393770.58592451573</v>
      </c>
      <c r="F330" s="9">
        <v>1229.4140754842413</v>
      </c>
      <c r="G330" s="10">
        <f t="shared" si="32"/>
        <v>0.5058053538433795</v>
      </c>
      <c r="H330" s="10">
        <f t="shared" si="33"/>
        <v>5.148317528598462</v>
      </c>
      <c r="J330" s="10"/>
      <c r="K330" s="47">
        <v>1.3666428780800288</v>
      </c>
      <c r="L330" s="12">
        <v>2.57</v>
      </c>
    </row>
    <row r="331" spans="1:12" ht="15.75">
      <c r="A331" s="1" t="s">
        <v>334</v>
      </c>
      <c r="B331" s="1" t="s">
        <v>89</v>
      </c>
      <c r="C331" s="1"/>
      <c r="D331" s="1" t="s">
        <v>990</v>
      </c>
      <c r="E331" s="9">
        <v>393874.64387464384</v>
      </c>
      <c r="F331" s="9">
        <v>1125.3561253561254</v>
      </c>
      <c r="G331" s="10">
        <f t="shared" si="32"/>
        <v>0.46299384766793794</v>
      </c>
      <c r="H331" s="10">
        <f t="shared" si="33"/>
        <v>4.711317483175127</v>
      </c>
      <c r="J331" s="10"/>
      <c r="K331" s="47">
        <v>1.5661286599456616</v>
      </c>
      <c r="L331" s="12">
        <v>2.77</v>
      </c>
    </row>
    <row r="332" spans="1:12" ht="15.75">
      <c r="A332" s="1" t="s">
        <v>335</v>
      </c>
      <c r="B332" s="1" t="s">
        <v>89</v>
      </c>
      <c r="C332" s="1"/>
      <c r="D332" s="1" t="s">
        <v>991</v>
      </c>
      <c r="E332" s="9">
        <v>393991.2031782066</v>
      </c>
      <c r="F332" s="9">
        <v>1008.7968217934167</v>
      </c>
      <c r="G332" s="10">
        <f t="shared" si="32"/>
        <v>0.4150390365445562</v>
      </c>
      <c r="H332" s="10">
        <f t="shared" si="33"/>
        <v>4.222091058890938</v>
      </c>
      <c r="J332" s="10"/>
      <c r="K332" s="47">
        <v>1.895268139214636</v>
      </c>
      <c r="L332" s="12">
        <v>3.1</v>
      </c>
    </row>
    <row r="333" spans="1:12" ht="15.75">
      <c r="A333" s="1" t="s">
        <v>336</v>
      </c>
      <c r="B333" s="1" t="s">
        <v>89</v>
      </c>
      <c r="C333" s="1"/>
      <c r="D333" s="1" t="s">
        <v>992</v>
      </c>
      <c r="E333" s="9">
        <v>393788.8742882173</v>
      </c>
      <c r="F333" s="9">
        <v>1211.1257117827422</v>
      </c>
      <c r="G333" s="10">
        <f t="shared" si="32"/>
        <v>0.4982811580026823</v>
      </c>
      <c r="H333" s="10">
        <f t="shared" si="33"/>
        <v>5.071497290764086</v>
      </c>
      <c r="J333" s="10"/>
      <c r="K333" s="47">
        <v>1.9917546117011398</v>
      </c>
      <c r="L333" s="12">
        <v>3.19</v>
      </c>
    </row>
    <row r="334" spans="1:12" ht="15.75">
      <c r="A334" s="1" t="s">
        <v>337</v>
      </c>
      <c r="B334" s="1" t="s">
        <v>89</v>
      </c>
      <c r="C334" s="1"/>
      <c r="D334" s="1" t="s">
        <v>993</v>
      </c>
      <c r="E334" s="9">
        <v>393927.50937378785</v>
      </c>
      <c r="F334" s="9">
        <v>1072.4906262121276</v>
      </c>
      <c r="G334" s="10">
        <f t="shared" si="32"/>
        <v>0.4412439319691898</v>
      </c>
      <c r="H334" s="10">
        <f t="shared" si="33"/>
        <v>4.489392848055813</v>
      </c>
      <c r="J334" s="10"/>
      <c r="K334" s="47">
        <v>1.668766145053155</v>
      </c>
      <c r="L334" s="12">
        <v>2.87</v>
      </c>
    </row>
    <row r="335" spans="1:12" ht="15.75">
      <c r="A335" s="1" t="s">
        <v>338</v>
      </c>
      <c r="B335" s="1" t="s">
        <v>89</v>
      </c>
      <c r="C335" s="1"/>
      <c r="D335" s="1" t="s">
        <v>994</v>
      </c>
      <c r="E335" s="9">
        <v>394006.1607919675</v>
      </c>
      <c r="F335" s="9">
        <v>993.839208032544</v>
      </c>
      <c r="G335" s="10">
        <f t="shared" si="32"/>
        <v>0.4088851773429761</v>
      </c>
      <c r="H335" s="10">
        <f t="shared" si="33"/>
        <v>4.159331441416984</v>
      </c>
      <c r="J335" s="10"/>
      <c r="K335" s="47">
        <v>1.8756090204457223</v>
      </c>
      <c r="L335" s="12">
        <v>3.08</v>
      </c>
    </row>
    <row r="336" spans="1:12" ht="15.75">
      <c r="A336" s="1" t="s">
        <v>339</v>
      </c>
      <c r="B336" s="1" t="s">
        <v>89</v>
      </c>
      <c r="C336" s="1"/>
      <c r="D336" s="1" t="s">
        <v>995</v>
      </c>
      <c r="E336" s="9">
        <v>393957.92344839923</v>
      </c>
      <c r="F336" s="9">
        <v>1042.076551600787</v>
      </c>
      <c r="G336" s="10">
        <f t="shared" si="32"/>
        <v>0.42873097797153137</v>
      </c>
      <c r="H336" s="10">
        <f t="shared" si="33"/>
        <v>4.361744273820504</v>
      </c>
      <c r="J336" s="10"/>
      <c r="K336" s="47">
        <v>1.7478850524918244</v>
      </c>
      <c r="L336" s="12">
        <v>2.95</v>
      </c>
    </row>
    <row r="337" spans="1:12" ht="15.75">
      <c r="A337" s="1" t="s">
        <v>340</v>
      </c>
      <c r="B337" s="1" t="s">
        <v>89</v>
      </c>
      <c r="C337" s="1"/>
      <c r="D337" s="1" t="s">
        <v>996</v>
      </c>
      <c r="E337" s="9">
        <v>394023.59550561797</v>
      </c>
      <c r="F337" s="9">
        <v>976.4044943820226</v>
      </c>
      <c r="G337" s="10">
        <f t="shared" si="32"/>
        <v>0.4017121900777323</v>
      </c>
      <c r="H337" s="10">
        <f t="shared" si="33"/>
        <v>4.086184345623843</v>
      </c>
      <c r="J337" s="10"/>
      <c r="K337" s="47">
        <v>2.020097512993857</v>
      </c>
      <c r="L337" s="12">
        <v>3.22</v>
      </c>
    </row>
    <row r="338" spans="1:12" ht="15.75">
      <c r="A338" s="1" t="s">
        <v>341</v>
      </c>
      <c r="B338" s="1" t="s">
        <v>89</v>
      </c>
      <c r="C338" s="1"/>
      <c r="D338" s="1" t="s">
        <v>997</v>
      </c>
      <c r="E338" s="9">
        <v>394138.49509269354</v>
      </c>
      <c r="F338" s="9">
        <v>861.5049073064341</v>
      </c>
      <c r="G338" s="10">
        <f t="shared" si="32"/>
        <v>0.35444021926160574</v>
      </c>
      <c r="H338" s="10">
        <f t="shared" si="33"/>
        <v>3.60428659915037</v>
      </c>
      <c r="J338" s="10"/>
      <c r="K338" s="47">
        <v>1.8783830065295888</v>
      </c>
      <c r="L338" s="12">
        <v>3.08</v>
      </c>
    </row>
    <row r="339" spans="1:12" ht="15.75">
      <c r="A339" s="1" t="s">
        <v>342</v>
      </c>
      <c r="B339" s="1" t="s">
        <v>89</v>
      </c>
      <c r="C339" s="1"/>
      <c r="D339" s="1" t="s">
        <v>998</v>
      </c>
      <c r="E339" s="9">
        <v>394112.675429817</v>
      </c>
      <c r="F339" s="9">
        <v>887.3245701830477</v>
      </c>
      <c r="G339" s="10">
        <f t="shared" si="32"/>
        <v>0.36506294107506665</v>
      </c>
      <c r="H339" s="10">
        <f t="shared" si="33"/>
        <v>3.712551784000016</v>
      </c>
      <c r="J339" s="12">
        <v>-1.2</v>
      </c>
      <c r="K339" s="47">
        <v>1.8127722052389572</v>
      </c>
      <c r="L339" s="12">
        <v>3.01</v>
      </c>
    </row>
    <row r="341" ht="15.75">
      <c r="A341" s="1" t="s">
        <v>343</v>
      </c>
    </row>
    <row r="342" spans="1:12" ht="15.75">
      <c r="A342" s="1" t="s">
        <v>344</v>
      </c>
      <c r="B342" s="6" t="s">
        <v>345</v>
      </c>
      <c r="C342" t="s">
        <v>1053</v>
      </c>
      <c r="D342" s="1" t="s">
        <v>346</v>
      </c>
      <c r="E342" s="20">
        <v>393347.53880439454</v>
      </c>
      <c r="F342" s="20">
        <v>1652.4611956054268</v>
      </c>
      <c r="G342" s="10">
        <f>F342/2882.7*1.186</f>
        <v>0.6798553363124974</v>
      </c>
      <c r="H342" s="10">
        <f aca="true" t="shared" si="34" ref="H342:H349">1000*(F342/24.305)/(E342/40.078)</f>
        <v>6.927319974279878</v>
      </c>
      <c r="K342" s="8">
        <v>3.33</v>
      </c>
      <c r="L342" s="8">
        <v>3.5300000000000002</v>
      </c>
    </row>
    <row r="343" spans="1:12" ht="15.75">
      <c r="A343" s="1" t="s">
        <v>347</v>
      </c>
      <c r="B343" s="1" t="s">
        <v>89</v>
      </c>
      <c r="C343" s="1" t="s">
        <v>858</v>
      </c>
      <c r="D343" s="1" t="s">
        <v>348</v>
      </c>
      <c r="E343" s="20">
        <v>393251.8760823552</v>
      </c>
      <c r="F343" s="20">
        <v>1748.123917644795</v>
      </c>
      <c r="G343" s="10">
        <f aca="true" t="shared" si="35" ref="G343:G353">F343/2882.7*1.186</f>
        <v>0.7192128790115957</v>
      </c>
      <c r="H343" s="10">
        <f t="shared" si="34"/>
        <v>7.330132535670615</v>
      </c>
      <c r="K343" s="8">
        <v>3.28</v>
      </c>
      <c r="L343" s="8">
        <v>3.48</v>
      </c>
    </row>
    <row r="344" spans="1:12" ht="15.75">
      <c r="A344" s="1" t="s">
        <v>349</v>
      </c>
      <c r="B344" s="1" t="s">
        <v>89</v>
      </c>
      <c r="D344" s="1" t="s">
        <v>350</v>
      </c>
      <c r="E344" s="20">
        <v>393140.45297846314</v>
      </c>
      <c r="F344" s="20">
        <v>1859.547021536865</v>
      </c>
      <c r="G344" s="10">
        <f t="shared" si="35"/>
        <v>0.7650545556397551</v>
      </c>
      <c r="H344" s="10">
        <f t="shared" si="34"/>
        <v>7.799555386485451</v>
      </c>
      <c r="K344" s="8">
        <v>3.39</v>
      </c>
      <c r="L344" s="8">
        <v>3.5900000000000003</v>
      </c>
    </row>
    <row r="345" spans="1:12" ht="15.75">
      <c r="A345" s="1" t="s">
        <v>351</v>
      </c>
      <c r="B345" s="1" t="s">
        <v>89</v>
      </c>
      <c r="D345" s="1" t="s">
        <v>352</v>
      </c>
      <c r="E345" s="20">
        <v>393096.28049004823</v>
      </c>
      <c r="F345" s="20">
        <v>1903.7195099518046</v>
      </c>
      <c r="G345" s="10">
        <f t="shared" si="35"/>
        <v>0.7832279941731156</v>
      </c>
      <c r="H345" s="10">
        <f t="shared" si="34"/>
        <v>7.985726676657284</v>
      </c>
      <c r="K345" s="8">
        <v>3.28</v>
      </c>
      <c r="L345" s="8">
        <v>3.48</v>
      </c>
    </row>
    <row r="346" spans="1:12" ht="15.75">
      <c r="A346" s="1" t="s">
        <v>353</v>
      </c>
      <c r="B346" s="1" t="s">
        <v>89</v>
      </c>
      <c r="D346" s="1" t="s">
        <v>350</v>
      </c>
      <c r="E346" s="20">
        <v>393242.95700063545</v>
      </c>
      <c r="F346" s="20">
        <v>1757.0429993645414</v>
      </c>
      <c r="G346" s="10">
        <f t="shared" si="35"/>
        <v>0.7228823662699365</v>
      </c>
      <c r="H346" s="10">
        <f t="shared" si="34"/>
        <v>7.3676986173057815</v>
      </c>
      <c r="K346" s="8">
        <v>3.38</v>
      </c>
      <c r="L346" s="8">
        <v>3.58</v>
      </c>
    </row>
    <row r="347" spans="1:12" ht="15.75">
      <c r="A347" s="1" t="s">
        <v>354</v>
      </c>
      <c r="B347" s="1" t="s">
        <v>89</v>
      </c>
      <c r="D347" s="1" t="s">
        <v>352</v>
      </c>
      <c r="E347" s="20">
        <v>393133.4908446545</v>
      </c>
      <c r="F347" s="20">
        <v>1866.5091553455404</v>
      </c>
      <c r="G347" s="10">
        <f t="shared" si="35"/>
        <v>0.7679189156831481</v>
      </c>
      <c r="H347" s="10">
        <f t="shared" si="34"/>
        <v>7.828895521003177</v>
      </c>
      <c r="K347" s="8">
        <v>3.3</v>
      </c>
      <c r="L347" s="8">
        <v>3.5</v>
      </c>
    </row>
    <row r="348" spans="1:12" ht="15.75">
      <c r="A348" s="1" t="s">
        <v>355</v>
      </c>
      <c r="B348" s="1" t="s">
        <v>89</v>
      </c>
      <c r="D348" s="1" t="s">
        <v>350</v>
      </c>
      <c r="E348" s="20">
        <v>393181.2590067133</v>
      </c>
      <c r="F348" s="20">
        <v>1818.740993286703</v>
      </c>
      <c r="G348" s="10">
        <f t="shared" si="35"/>
        <v>0.7482661456405556</v>
      </c>
      <c r="H348" s="10">
        <f t="shared" si="34"/>
        <v>7.627609696454077</v>
      </c>
      <c r="K348" s="8">
        <v>3.32</v>
      </c>
      <c r="L348" s="8">
        <v>3.52</v>
      </c>
    </row>
    <row r="349" spans="1:12" ht="15.75">
      <c r="A349" s="1" t="s">
        <v>356</v>
      </c>
      <c r="B349" s="1" t="s">
        <v>89</v>
      </c>
      <c r="D349" s="1" t="s">
        <v>352</v>
      </c>
      <c r="E349" s="20">
        <v>393130.9346120868</v>
      </c>
      <c r="F349" s="20">
        <v>1869.0653879132396</v>
      </c>
      <c r="G349" s="10">
        <f t="shared" si="35"/>
        <v>0.7689706005013017</v>
      </c>
      <c r="H349" s="10">
        <f t="shared" si="34"/>
        <v>7.83966837101413</v>
      </c>
      <c r="J349" s="12">
        <v>-0.2</v>
      </c>
      <c r="K349" s="8">
        <v>3.29</v>
      </c>
      <c r="L349" s="8">
        <v>3.49</v>
      </c>
    </row>
    <row r="350" ht="15.75">
      <c r="L350" s="8"/>
    </row>
    <row r="351" spans="1:12" ht="15.75">
      <c r="A351" s="1" t="s">
        <v>357</v>
      </c>
      <c r="B351" s="6" t="s">
        <v>345</v>
      </c>
      <c r="C351" t="s">
        <v>1053</v>
      </c>
      <c r="D351" s="1" t="s">
        <v>358</v>
      </c>
      <c r="E351" s="20">
        <v>393460.3237829687</v>
      </c>
      <c r="F351" s="20">
        <v>1539.6762170313257</v>
      </c>
      <c r="G351" s="10">
        <f t="shared" si="35"/>
        <v>0.6334533574076916</v>
      </c>
      <c r="H351" s="10">
        <f>1000*(F351/24.305)/(E351/40.078)</f>
        <v>6.452661334425801</v>
      </c>
      <c r="K351" s="8">
        <v>3.43</v>
      </c>
      <c r="L351" s="8">
        <v>3.6300000000000003</v>
      </c>
    </row>
    <row r="352" spans="1:12" ht="15.75">
      <c r="A352" s="1" t="s">
        <v>359</v>
      </c>
      <c r="B352" s="1" t="s">
        <v>89</v>
      </c>
      <c r="D352" s="1" t="s">
        <v>360</v>
      </c>
      <c r="E352" s="20">
        <v>392913.0417510825</v>
      </c>
      <c r="F352" s="20">
        <v>2086.9582489174913</v>
      </c>
      <c r="G352" s="10">
        <f t="shared" si="35"/>
        <v>0.8586160485711816</v>
      </c>
      <c r="H352" s="10">
        <f>1000*(F352/24.305)/(E352/40.078)</f>
        <v>8.758459618282833</v>
      </c>
      <c r="K352" s="8">
        <v>3.36</v>
      </c>
      <c r="L352" s="8">
        <v>3.56</v>
      </c>
    </row>
    <row r="353" spans="1:12" ht="15.75">
      <c r="A353" s="1" t="s">
        <v>361</v>
      </c>
      <c r="B353" s="1" t="s">
        <v>89</v>
      </c>
      <c r="D353" s="1" t="s">
        <v>350</v>
      </c>
      <c r="E353" s="20">
        <v>393027.7611344118</v>
      </c>
      <c r="F353" s="20">
        <v>1972.2388655881762</v>
      </c>
      <c r="G353" s="10">
        <f t="shared" si="35"/>
        <v>0.8114182171532165</v>
      </c>
      <c r="H353" s="10">
        <f>1000*(F353/24.305)/(E353/40.078)</f>
        <v>8.274594134440454</v>
      </c>
      <c r="K353" s="8">
        <v>3.37</v>
      </c>
      <c r="L353" s="8">
        <v>3.5700000000000003</v>
      </c>
    </row>
    <row r="354" spans="1:12" ht="15.75">
      <c r="A354" s="1" t="s">
        <v>362</v>
      </c>
      <c r="B354" s="1" t="s">
        <v>89</v>
      </c>
      <c r="D354" s="1" t="s">
        <v>352</v>
      </c>
      <c r="E354" s="20">
        <v>393001.93967976264</v>
      </c>
      <c r="F354" s="20">
        <v>1998.0603202373256</v>
      </c>
      <c r="G354" s="10">
        <f>F354/2882.7*1.186</f>
        <v>0.8220416761374643</v>
      </c>
      <c r="H354" s="10">
        <f>1000*(F354/24.305)/(E354/40.078)</f>
        <v>8.383479695787544</v>
      </c>
      <c r="J354" s="12">
        <v>-0.2</v>
      </c>
      <c r="K354" s="8">
        <v>3.34</v>
      </c>
      <c r="L354" s="8">
        <v>3.54</v>
      </c>
    </row>
    <row r="355" spans="1:12" ht="15.75">
      <c r="A355" s="1"/>
      <c r="B355" s="1"/>
      <c r="D355" s="1"/>
      <c r="E355" s="20"/>
      <c r="F355" s="20"/>
      <c r="G355" s="10"/>
      <c r="H355" s="10"/>
      <c r="J355" s="12"/>
      <c r="K355" s="8"/>
      <c r="L355" s="8"/>
    </row>
    <row r="356" spans="1:12" ht="15.75">
      <c r="A356" s="1" t="s">
        <v>856</v>
      </c>
      <c r="B356" s="6" t="s">
        <v>857</v>
      </c>
      <c r="C356" t="s">
        <v>1053</v>
      </c>
      <c r="D356" s="1" t="s">
        <v>358</v>
      </c>
      <c r="E356" s="20">
        <v>392594.83780579804</v>
      </c>
      <c r="F356" s="20">
        <v>2405.1621942019615</v>
      </c>
      <c r="G356" s="10">
        <f>F356/2882.7*1.186</f>
        <v>0.9895314678334639</v>
      </c>
      <c r="H356" s="10">
        <f>1000*(F356/24.305)/(E356/40.078)</f>
        <v>10.102065950641162</v>
      </c>
      <c r="J356" s="12"/>
      <c r="K356" s="8">
        <v>3.42</v>
      </c>
      <c r="L356" s="8">
        <v>3.62</v>
      </c>
    </row>
    <row r="357" spans="1:12" ht="15.75">
      <c r="A357" s="1" t="s">
        <v>859</v>
      </c>
      <c r="B357" s="1" t="s">
        <v>397</v>
      </c>
      <c r="C357" s="1" t="s">
        <v>858</v>
      </c>
      <c r="D357" s="1" t="s">
        <v>999</v>
      </c>
      <c r="E357" s="20">
        <v>392632.0719370551</v>
      </c>
      <c r="F357" s="20">
        <v>2367.928062944923</v>
      </c>
      <c r="G357" s="10">
        <f aca="true" t="shared" si="36" ref="G357:G370">F357/2882.7*1.186</f>
        <v>0.9742126071574145</v>
      </c>
      <c r="H357" s="10">
        <f aca="true" t="shared" si="37" ref="H357:H404">1000*(F357/24.305)/(E357/40.078)</f>
        <v>9.94473347372058</v>
      </c>
      <c r="J357" s="12"/>
      <c r="K357" s="8">
        <v>3.35</v>
      </c>
      <c r="L357" s="8">
        <v>3.55</v>
      </c>
    </row>
    <row r="358" spans="1:12" ht="15.75">
      <c r="A358" s="1" t="s">
        <v>860</v>
      </c>
      <c r="B358" s="1" t="s">
        <v>397</v>
      </c>
      <c r="C358" s="1"/>
      <c r="D358" s="1" t="s">
        <v>350</v>
      </c>
      <c r="E358" s="20">
        <v>393106.29856174573</v>
      </c>
      <c r="F358" s="20">
        <v>1893.7014382542568</v>
      </c>
      <c r="G358" s="10">
        <f t="shared" si="36"/>
        <v>0.7791063606235643</v>
      </c>
      <c r="H358" s="10">
        <f t="shared" si="37"/>
        <v>7.943500407678991</v>
      </c>
      <c r="J358" s="12"/>
      <c r="K358" s="8">
        <v>3.44</v>
      </c>
      <c r="L358" s="8">
        <v>3.64</v>
      </c>
    </row>
    <row r="359" spans="1:12" ht="15.75">
      <c r="A359" s="1" t="s">
        <v>861</v>
      </c>
      <c r="B359" s="1" t="s">
        <v>397</v>
      </c>
      <c r="C359" s="1"/>
      <c r="D359" s="1" t="s">
        <v>352</v>
      </c>
      <c r="E359" s="20">
        <v>393073.32480409404</v>
      </c>
      <c r="F359" s="20">
        <v>1926.675195905965</v>
      </c>
      <c r="G359" s="10">
        <f t="shared" si="36"/>
        <v>0.792672419032322</v>
      </c>
      <c r="H359" s="10">
        <f t="shared" si="37"/>
        <v>8.082493231481633</v>
      </c>
      <c r="J359" s="12"/>
      <c r="K359" s="8">
        <v>3.33</v>
      </c>
      <c r="L359" s="8">
        <v>3.53</v>
      </c>
    </row>
    <row r="360" spans="1:12" ht="15.75">
      <c r="A360" s="1" t="s">
        <v>862</v>
      </c>
      <c r="B360" s="1" t="s">
        <v>397</v>
      </c>
      <c r="C360" s="1"/>
      <c r="D360" s="1" t="s">
        <v>350</v>
      </c>
      <c r="E360" s="20">
        <v>392517.0727921776</v>
      </c>
      <c r="F360" s="20">
        <v>2482.9272078224435</v>
      </c>
      <c r="G360" s="10">
        <f t="shared" si="36"/>
        <v>1.021525538029423</v>
      </c>
      <c r="H360" s="10">
        <f t="shared" si="37"/>
        <v>10.43075756720147</v>
      </c>
      <c r="J360" s="12"/>
      <c r="K360" s="8">
        <v>3.44</v>
      </c>
      <c r="L360" s="8">
        <v>3.64</v>
      </c>
    </row>
    <row r="361" spans="1:12" ht="15.75">
      <c r="A361" s="1" t="s">
        <v>863</v>
      </c>
      <c r="B361" s="1" t="s">
        <v>397</v>
      </c>
      <c r="C361" s="1"/>
      <c r="D361" s="1" t="s">
        <v>1000</v>
      </c>
      <c r="E361" s="20">
        <v>392302.3498090057</v>
      </c>
      <c r="F361" s="20">
        <v>2697.650190994328</v>
      </c>
      <c r="G361" s="10">
        <f t="shared" si="36"/>
        <v>1.109866835438746</v>
      </c>
      <c r="H361" s="10">
        <f t="shared" si="37"/>
        <v>11.339010026522887</v>
      </c>
      <c r="J361" s="12">
        <v>-0.2</v>
      </c>
      <c r="K361" s="8">
        <v>3.37</v>
      </c>
      <c r="L361" s="8">
        <v>3.57</v>
      </c>
    </row>
    <row r="362" spans="1:12" ht="15.75">
      <c r="A362" s="1"/>
      <c r="B362" s="1"/>
      <c r="D362" s="1"/>
      <c r="E362" s="20"/>
      <c r="F362" s="20"/>
      <c r="G362" s="10"/>
      <c r="H362" s="10"/>
      <c r="J362" s="12"/>
      <c r="K362" s="8"/>
      <c r="L362" s="8"/>
    </row>
    <row r="363" spans="1:12" ht="15.75">
      <c r="A363" s="1" t="s">
        <v>864</v>
      </c>
      <c r="B363" s="6" t="s">
        <v>857</v>
      </c>
      <c r="C363" t="s">
        <v>1053</v>
      </c>
      <c r="D363" s="1" t="s">
        <v>346</v>
      </c>
      <c r="E363" s="20">
        <v>393162.936757165</v>
      </c>
      <c r="F363" s="20">
        <v>1837.0632428349961</v>
      </c>
      <c r="G363" s="10">
        <f t="shared" si="36"/>
        <v>0.7558042827912393</v>
      </c>
      <c r="H363" s="10">
        <f t="shared" si="37"/>
        <v>7.704810340895422</v>
      </c>
      <c r="J363" s="12"/>
      <c r="K363" s="8">
        <v>3.35</v>
      </c>
      <c r="L363" s="8">
        <v>3.55</v>
      </c>
    </row>
    <row r="364" spans="1:12" ht="15.75">
      <c r="A364" s="1" t="s">
        <v>866</v>
      </c>
      <c r="B364" s="1" t="s">
        <v>397</v>
      </c>
      <c r="C364" s="1" t="s">
        <v>865</v>
      </c>
      <c r="D364" s="1" t="s">
        <v>1001</v>
      </c>
      <c r="E364" s="20">
        <v>393315.2384645211</v>
      </c>
      <c r="F364" s="20">
        <v>1684.7615354788677</v>
      </c>
      <c r="G364" s="10">
        <f t="shared" si="36"/>
        <v>0.6931443372803057</v>
      </c>
      <c r="H364" s="10">
        <f t="shared" si="37"/>
        <v>7.063306974386385</v>
      </c>
      <c r="J364" s="12"/>
      <c r="K364" s="8">
        <v>3.3</v>
      </c>
      <c r="L364" s="8">
        <v>3.5</v>
      </c>
    </row>
    <row r="365" spans="1:12" ht="15.75">
      <c r="A365" s="1" t="s">
        <v>867</v>
      </c>
      <c r="B365" s="1" t="s">
        <v>397</v>
      </c>
      <c r="C365" s="1"/>
      <c r="D365" s="1" t="s">
        <v>350</v>
      </c>
      <c r="E365" s="20">
        <v>393391.03869653767</v>
      </c>
      <c r="F365" s="20">
        <v>1608.961303462322</v>
      </c>
      <c r="G365" s="10">
        <f t="shared" si="36"/>
        <v>0.6619586172360336</v>
      </c>
      <c r="H365" s="10">
        <f t="shared" si="37"/>
        <v>6.7442172560789135</v>
      </c>
      <c r="J365" s="12"/>
      <c r="K365" s="8">
        <v>3.36</v>
      </c>
      <c r="L365" s="8">
        <v>3.56</v>
      </c>
    </row>
    <row r="366" spans="1:12" ht="15.75">
      <c r="A366" s="1" t="s">
        <v>868</v>
      </c>
      <c r="B366" s="1" t="s">
        <v>397</v>
      </c>
      <c r="C366" s="1"/>
      <c r="D366" s="1" t="s">
        <v>352</v>
      </c>
      <c r="E366" s="20">
        <v>393421.5614660766</v>
      </c>
      <c r="F366" s="20">
        <v>1578.4385339234307</v>
      </c>
      <c r="G366" s="10">
        <f t="shared" si="36"/>
        <v>0.6494009439876466</v>
      </c>
      <c r="H366" s="10">
        <f t="shared" si="37"/>
        <v>6.615762902387849</v>
      </c>
      <c r="J366" s="12"/>
      <c r="K366" s="8">
        <v>3.33</v>
      </c>
      <c r="L366" s="8">
        <v>3.53</v>
      </c>
    </row>
    <row r="367" spans="1:12" ht="15.75">
      <c r="A367" s="1" t="s">
        <v>869</v>
      </c>
      <c r="B367" s="1" t="s">
        <v>397</v>
      </c>
      <c r="C367" s="1"/>
      <c r="D367" s="1" t="s">
        <v>350</v>
      </c>
      <c r="E367" s="20">
        <v>393400.54807967605</v>
      </c>
      <c r="F367" s="20">
        <v>1599.4519203239397</v>
      </c>
      <c r="G367" s="10">
        <f t="shared" si="36"/>
        <v>0.6580462682569093</v>
      </c>
      <c r="H367" s="10">
        <f t="shared" si="37"/>
        <v>6.704195104394995</v>
      </c>
      <c r="J367" s="12"/>
      <c r="K367" s="8">
        <v>3.43</v>
      </c>
      <c r="L367" s="8">
        <v>3.63</v>
      </c>
    </row>
    <row r="368" spans="1:12" ht="15.75">
      <c r="A368" s="1" t="s">
        <v>870</v>
      </c>
      <c r="B368" s="1" t="s">
        <v>397</v>
      </c>
      <c r="C368" s="1"/>
      <c r="D368" s="1" t="s">
        <v>352</v>
      </c>
      <c r="E368" s="20">
        <v>393356.61666475824</v>
      </c>
      <c r="F368" s="20">
        <v>1643.3833352418033</v>
      </c>
      <c r="G368" s="10">
        <f t="shared" si="36"/>
        <v>0.6761205243683972</v>
      </c>
      <c r="H368" s="10">
        <f t="shared" si="37"/>
        <v>6.889105480380646</v>
      </c>
      <c r="J368" s="12">
        <v>-0.2</v>
      </c>
      <c r="K368" s="8">
        <v>3.37</v>
      </c>
      <c r="L368" s="8">
        <v>3.57</v>
      </c>
    </row>
    <row r="369" spans="1:12" ht="15.75">
      <c r="A369" s="1"/>
      <c r="B369" s="1"/>
      <c r="D369" s="1"/>
      <c r="E369" s="20"/>
      <c r="F369" s="20"/>
      <c r="G369" s="10"/>
      <c r="H369" s="10"/>
      <c r="J369" s="12"/>
      <c r="K369" s="8"/>
      <c r="L369" s="8"/>
    </row>
    <row r="370" spans="1:12" ht="15.75">
      <c r="A370" s="1" t="s">
        <v>871</v>
      </c>
      <c r="B370" s="6" t="s">
        <v>857</v>
      </c>
      <c r="C370" t="s">
        <v>1053</v>
      </c>
      <c r="D370" s="1" t="s">
        <v>346</v>
      </c>
      <c r="E370" s="20">
        <v>393177.42055518343</v>
      </c>
      <c r="F370" s="20">
        <v>1822.5794448165511</v>
      </c>
      <c r="G370" s="10">
        <f t="shared" si="36"/>
        <v>0.7498453607910742</v>
      </c>
      <c r="H370" s="10">
        <f t="shared" si="37"/>
        <v>7.643782383917773</v>
      </c>
      <c r="J370" s="12"/>
      <c r="K370" s="8">
        <v>3.34</v>
      </c>
      <c r="L370" s="8">
        <v>3.54</v>
      </c>
    </row>
    <row r="371" spans="1:12" ht="15.75">
      <c r="A371" s="1" t="s">
        <v>873</v>
      </c>
      <c r="B371" s="1" t="s">
        <v>397</v>
      </c>
      <c r="C371" s="1" t="s">
        <v>872</v>
      </c>
      <c r="D371" s="1" t="s">
        <v>1002</v>
      </c>
      <c r="E371" s="20">
        <v>393138.6548622019</v>
      </c>
      <c r="F371" s="20">
        <v>1861.3451377980864</v>
      </c>
      <c r="G371" s="10">
        <f aca="true" t="shared" si="38" ref="G371:G376">F371/2882.7*1.186</f>
        <v>0.7657943363612345</v>
      </c>
      <c r="H371" s="10">
        <f t="shared" si="37"/>
        <v>7.8071329886187515</v>
      </c>
      <c r="J371" s="12"/>
      <c r="K371" s="8">
        <v>3.34</v>
      </c>
      <c r="L371" s="8">
        <v>3.54</v>
      </c>
    </row>
    <row r="372" spans="1:12" ht="15.75">
      <c r="A372" s="1" t="s">
        <v>874</v>
      </c>
      <c r="B372" s="1" t="s">
        <v>397</v>
      </c>
      <c r="C372" s="1"/>
      <c r="D372" s="1" t="s">
        <v>350</v>
      </c>
      <c r="E372" s="20">
        <v>393036.54970760236</v>
      </c>
      <c r="F372" s="20">
        <v>1963.450292397661</v>
      </c>
      <c r="G372" s="10">
        <f t="shared" si="38"/>
        <v>0.8078024236943233</v>
      </c>
      <c r="H372" s="10">
        <f t="shared" si="37"/>
        <v>8.237537180397295</v>
      </c>
      <c r="J372" s="12"/>
      <c r="K372" s="8">
        <v>3.46</v>
      </c>
      <c r="L372" s="8">
        <v>3.66</v>
      </c>
    </row>
    <row r="373" spans="1:12" ht="15.75">
      <c r="A373" s="1" t="s">
        <v>875</v>
      </c>
      <c r="B373" s="1" t="s">
        <v>397</v>
      </c>
      <c r="C373" s="1"/>
      <c r="D373" s="1" t="s">
        <v>352</v>
      </c>
      <c r="E373" s="20">
        <v>392642.55181869504</v>
      </c>
      <c r="F373" s="20">
        <v>2357.4481813049433</v>
      </c>
      <c r="G373" s="10">
        <f t="shared" si="38"/>
        <v>0.9699009758308749</v>
      </c>
      <c r="H373" s="10">
        <f t="shared" si="37"/>
        <v>9.900456212108375</v>
      </c>
      <c r="J373" s="12"/>
      <c r="K373" s="8">
        <v>3.38</v>
      </c>
      <c r="L373" s="8">
        <v>3.58</v>
      </c>
    </row>
    <row r="374" spans="1:12" ht="15.75">
      <c r="A374" s="1" t="s">
        <v>876</v>
      </c>
      <c r="B374" s="1" t="s">
        <v>397</v>
      </c>
      <c r="C374" s="1"/>
      <c r="D374" s="1" t="s">
        <v>350</v>
      </c>
      <c r="E374" s="20">
        <v>392761.30624204804</v>
      </c>
      <c r="F374" s="20">
        <v>2238.6937579519604</v>
      </c>
      <c r="G374" s="10">
        <f t="shared" si="38"/>
        <v>0.921043048853861</v>
      </c>
      <c r="H374" s="10">
        <f t="shared" si="37"/>
        <v>9.398886564922847</v>
      </c>
      <c r="J374" s="12"/>
      <c r="K374" s="8">
        <v>3.4</v>
      </c>
      <c r="L374" s="8">
        <v>3.6</v>
      </c>
    </row>
    <row r="375" spans="1:12" ht="15.75">
      <c r="A375" s="1" t="s">
        <v>877</v>
      </c>
      <c r="B375" s="1" t="s">
        <v>397</v>
      </c>
      <c r="C375" s="1"/>
      <c r="D375" s="1" t="s">
        <v>352</v>
      </c>
      <c r="E375" s="20">
        <v>392532.4675324675</v>
      </c>
      <c r="F375" s="20">
        <v>2467.532467532467</v>
      </c>
      <c r="G375" s="10">
        <f t="shared" si="38"/>
        <v>1.01519183629705</v>
      </c>
      <c r="H375" s="10">
        <f t="shared" si="37"/>
        <v>10.365677837258753</v>
      </c>
      <c r="J375" s="12"/>
      <c r="K375" s="8">
        <v>3.29</v>
      </c>
      <c r="L375" s="8">
        <v>3.49</v>
      </c>
    </row>
    <row r="376" spans="1:12" ht="15.75">
      <c r="A376" s="1" t="s">
        <v>878</v>
      </c>
      <c r="B376" s="1" t="s">
        <v>397</v>
      </c>
      <c r="C376" s="1"/>
      <c r="D376" s="1" t="s">
        <v>350</v>
      </c>
      <c r="E376" s="20">
        <v>393308.45466780866</v>
      </c>
      <c r="F376" s="20">
        <v>1691.545332191362</v>
      </c>
      <c r="G376" s="10">
        <f t="shared" si="38"/>
        <v>0.6959353259024371</v>
      </c>
      <c r="H376" s="10">
        <f t="shared" si="37"/>
        <v>7.091870136261402</v>
      </c>
      <c r="J376" s="12"/>
      <c r="K376" s="8">
        <v>3.35</v>
      </c>
      <c r="L376" s="8">
        <v>3.55</v>
      </c>
    </row>
    <row r="377" spans="1:12" ht="15.75">
      <c r="A377" s="1" t="s">
        <v>879</v>
      </c>
      <c r="B377" s="1" t="s">
        <v>397</v>
      </c>
      <c r="C377" s="1"/>
      <c r="D377" s="1" t="s">
        <v>352</v>
      </c>
      <c r="E377" s="20">
        <v>393169.6540824024</v>
      </c>
      <c r="F377" s="20">
        <v>1830.3459175976152</v>
      </c>
      <c r="G377" s="10">
        <f aca="true" t="shared" si="39" ref="G377:G388">F377/2882.7*1.186</f>
        <v>0.7530406418533915</v>
      </c>
      <c r="H377" s="10">
        <f t="shared" si="37"/>
        <v>7.676506112066292</v>
      </c>
      <c r="J377" s="12">
        <v>-0.2</v>
      </c>
      <c r="K377" s="8">
        <v>3.31</v>
      </c>
      <c r="L377" s="8">
        <v>3.51</v>
      </c>
    </row>
    <row r="378" spans="1:12" ht="15.75">
      <c r="A378" s="1"/>
      <c r="B378" s="1"/>
      <c r="C378" s="1"/>
      <c r="D378" s="1"/>
      <c r="E378" s="1"/>
      <c r="F378" s="1"/>
      <c r="G378" s="10"/>
      <c r="H378" s="10"/>
      <c r="J378" s="12"/>
      <c r="K378" s="8"/>
      <c r="L378" s="8"/>
    </row>
    <row r="379" spans="1:12" ht="15.75">
      <c r="A379" s="1" t="s">
        <v>880</v>
      </c>
      <c r="B379" s="6" t="s">
        <v>857</v>
      </c>
      <c r="C379" t="s">
        <v>1053</v>
      </c>
      <c r="D379" s="1" t="s">
        <v>1003</v>
      </c>
      <c r="E379" s="20">
        <v>392782.5598802395</v>
      </c>
      <c r="F379" s="20">
        <v>2217.4401197604784</v>
      </c>
      <c r="G379" s="10">
        <f t="shared" si="39"/>
        <v>0.9122988802289269</v>
      </c>
      <c r="H379" s="10">
        <f t="shared" si="37"/>
        <v>9.309151970895524</v>
      </c>
      <c r="J379" s="12"/>
      <c r="K379" s="8">
        <v>3.45</v>
      </c>
      <c r="L379" s="8">
        <v>3.65</v>
      </c>
    </row>
    <row r="380" spans="1:12" ht="15.75">
      <c r="A380" s="1" t="s">
        <v>882</v>
      </c>
      <c r="B380" s="1" t="s">
        <v>397</v>
      </c>
      <c r="C380" s="1" t="s">
        <v>881</v>
      </c>
      <c r="D380" s="1" t="s">
        <v>1004</v>
      </c>
      <c r="E380" s="20">
        <v>392585.4998452492</v>
      </c>
      <c r="F380" s="20">
        <v>2414.500154750851</v>
      </c>
      <c r="G380" s="10">
        <f t="shared" si="39"/>
        <v>0.9933732901566272</v>
      </c>
      <c r="H380" s="10">
        <f t="shared" si="37"/>
        <v>10.141528097297954</v>
      </c>
      <c r="J380" s="12"/>
      <c r="K380" s="8">
        <v>3.38</v>
      </c>
      <c r="L380" s="8">
        <v>3.58</v>
      </c>
    </row>
    <row r="381" spans="1:12" ht="15.75">
      <c r="A381" s="1" t="s">
        <v>883</v>
      </c>
      <c r="B381" s="1" t="s">
        <v>397</v>
      </c>
      <c r="C381" s="1"/>
      <c r="D381" s="1" t="s">
        <v>350</v>
      </c>
      <c r="E381" s="20">
        <v>392999.65074652934</v>
      </c>
      <c r="F381" s="20">
        <v>2000.349253470707</v>
      </c>
      <c r="G381" s="10">
        <f t="shared" si="39"/>
        <v>0.8229833887037356</v>
      </c>
      <c r="H381" s="10">
        <f t="shared" si="37"/>
        <v>8.393132506226861</v>
      </c>
      <c r="J381" s="12"/>
      <c r="K381" s="8">
        <v>3.47</v>
      </c>
      <c r="L381" s="8">
        <v>3.67</v>
      </c>
    </row>
    <row r="382" spans="1:12" ht="15.75">
      <c r="A382" s="1" t="s">
        <v>884</v>
      </c>
      <c r="B382" s="1" t="s">
        <v>397</v>
      </c>
      <c r="C382" s="1"/>
      <c r="D382" s="1" t="s">
        <v>352</v>
      </c>
      <c r="E382" s="20">
        <v>392718.4466019417</v>
      </c>
      <c r="F382" s="20">
        <v>2281.5533980582527</v>
      </c>
      <c r="G382" s="10">
        <f t="shared" si="39"/>
        <v>0.9386763555337315</v>
      </c>
      <c r="H382" s="10">
        <f t="shared" si="37"/>
        <v>9.579873003489597</v>
      </c>
      <c r="J382" s="12"/>
      <c r="K382" s="8">
        <v>3.35</v>
      </c>
      <c r="L382" s="8">
        <v>3.55</v>
      </c>
    </row>
    <row r="383" spans="1:12" ht="15.75">
      <c r="A383" s="1" t="s">
        <v>885</v>
      </c>
      <c r="B383" s="1" t="s">
        <v>397</v>
      </c>
      <c r="C383" s="1"/>
      <c r="D383" s="1" t="s">
        <v>350</v>
      </c>
      <c r="E383" s="20">
        <v>392960.413080895</v>
      </c>
      <c r="F383" s="20">
        <v>2039.5869191049912</v>
      </c>
      <c r="G383" s="10">
        <f t="shared" si="39"/>
        <v>0.8391265431916328</v>
      </c>
      <c r="H383" s="10">
        <f t="shared" si="37"/>
        <v>8.558621725491145</v>
      </c>
      <c r="J383" s="12"/>
      <c r="K383" s="8">
        <v>3.45</v>
      </c>
      <c r="L383" s="8">
        <v>3.65</v>
      </c>
    </row>
    <row r="384" spans="1:12" ht="15.75">
      <c r="A384" s="1" t="s">
        <v>886</v>
      </c>
      <c r="B384" s="1" t="s">
        <v>397</v>
      </c>
      <c r="C384" s="1"/>
      <c r="D384" s="1" t="s">
        <v>352</v>
      </c>
      <c r="E384" s="20">
        <v>392769.0818137808</v>
      </c>
      <c r="F384" s="20">
        <v>2230.918186219138</v>
      </c>
      <c r="G384" s="10">
        <f t="shared" si="39"/>
        <v>0.9178440243021811</v>
      </c>
      <c r="H384" s="10">
        <f t="shared" si="37"/>
        <v>9.366056340294595</v>
      </c>
      <c r="J384" s="12"/>
      <c r="K384" s="8">
        <v>3.37</v>
      </c>
      <c r="L384" s="8">
        <v>3.57</v>
      </c>
    </row>
    <row r="385" spans="1:12" ht="15.75">
      <c r="A385" s="1" t="s">
        <v>887</v>
      </c>
      <c r="B385" s="1" t="s">
        <v>397</v>
      </c>
      <c r="C385" s="1"/>
      <c r="D385" s="1" t="s">
        <v>350</v>
      </c>
      <c r="E385" s="20">
        <v>393222.1339687582</v>
      </c>
      <c r="F385" s="20">
        <v>1777.8660312417258</v>
      </c>
      <c r="G385" s="10">
        <f t="shared" si="39"/>
        <v>0.7314493749098716</v>
      </c>
      <c r="H385" s="10">
        <f t="shared" si="37"/>
        <v>7.45540931513085</v>
      </c>
      <c r="J385" s="12"/>
      <c r="K385" s="8">
        <v>3.42</v>
      </c>
      <c r="L385" s="8">
        <v>3.62</v>
      </c>
    </row>
    <row r="386" spans="1:12" ht="15.75">
      <c r="A386" s="1" t="s">
        <v>888</v>
      </c>
      <c r="B386" s="1" t="s">
        <v>397</v>
      </c>
      <c r="C386" s="1"/>
      <c r="D386" s="1" t="s">
        <v>352</v>
      </c>
      <c r="E386" s="20">
        <v>393202.41072526755</v>
      </c>
      <c r="F386" s="20">
        <v>1797.5892747324833</v>
      </c>
      <c r="G386" s="10">
        <f t="shared" si="39"/>
        <v>0.7395639087774397</v>
      </c>
      <c r="H386" s="10">
        <f t="shared" si="37"/>
        <v>7.538496055245209</v>
      </c>
      <c r="J386" s="12">
        <v>-0.2</v>
      </c>
      <c r="K386" s="8">
        <v>3.34</v>
      </c>
      <c r="L386" s="8">
        <v>3.54</v>
      </c>
    </row>
    <row r="387" spans="1:12" ht="15.75">
      <c r="A387" s="1"/>
      <c r="B387" s="1"/>
      <c r="D387" s="1"/>
      <c r="E387" s="20"/>
      <c r="F387" s="20"/>
      <c r="G387" s="10"/>
      <c r="H387" s="10"/>
      <c r="J387" s="12"/>
      <c r="K387" s="8"/>
      <c r="L387" s="8"/>
    </row>
    <row r="388" spans="1:12" ht="15.75">
      <c r="A388" s="7" t="s">
        <v>889</v>
      </c>
      <c r="B388" s="6" t="s">
        <v>890</v>
      </c>
      <c r="C388" t="s">
        <v>1053</v>
      </c>
      <c r="D388" s="1" t="s">
        <v>1003</v>
      </c>
      <c r="E388" s="20">
        <v>392930.1459443073</v>
      </c>
      <c r="F388" s="20">
        <v>2069.854055692694</v>
      </c>
      <c r="G388" s="10">
        <f t="shared" si="39"/>
        <v>0.8515790439697282</v>
      </c>
      <c r="H388" s="10">
        <f t="shared" si="37"/>
        <v>8.686299321396021</v>
      </c>
      <c r="J388" s="12"/>
      <c r="K388" s="8">
        <v>3.51</v>
      </c>
      <c r="L388" s="8">
        <v>3.71</v>
      </c>
    </row>
    <row r="389" spans="1:12" ht="15.75">
      <c r="A389" s="7" t="s">
        <v>892</v>
      </c>
      <c r="B389" s="7" t="s">
        <v>20</v>
      </c>
      <c r="C389" s="7" t="s">
        <v>891</v>
      </c>
      <c r="D389" s="1" t="s">
        <v>1005</v>
      </c>
      <c r="E389" s="20">
        <v>392907.49796251016</v>
      </c>
      <c r="F389" s="20">
        <v>2092.5020374898118</v>
      </c>
      <c r="G389" s="10">
        <f aca="true" t="shared" si="40" ref="G389:G394">F389/2882.7*1.186</f>
        <v>0.8608968732309698</v>
      </c>
      <c r="H389" s="10">
        <f t="shared" si="37"/>
        <v>8.78184946679509</v>
      </c>
      <c r="J389" s="12"/>
      <c r="K389" s="8">
        <v>3.46</v>
      </c>
      <c r="L389" s="8">
        <v>3.66</v>
      </c>
    </row>
    <row r="390" spans="1:12" ht="15.75">
      <c r="A390" s="7" t="s">
        <v>893</v>
      </c>
      <c r="B390" s="7" t="s">
        <v>20</v>
      </c>
      <c r="C390" s="7"/>
      <c r="D390" s="1" t="s">
        <v>350</v>
      </c>
      <c r="E390" s="20">
        <v>393074.54523837834</v>
      </c>
      <c r="F390" s="20">
        <v>1925.4547616216862</v>
      </c>
      <c r="G390" s="10">
        <f t="shared" si="40"/>
        <v>0.7921703081428244</v>
      </c>
      <c r="H390" s="10">
        <f t="shared" si="37"/>
        <v>8.077348373185552</v>
      </c>
      <c r="J390" s="12"/>
      <c r="K390" s="8">
        <v>3.43</v>
      </c>
      <c r="L390" s="8">
        <v>3.63</v>
      </c>
    </row>
    <row r="391" spans="1:12" ht="15.75">
      <c r="A391" s="7" t="s">
        <v>894</v>
      </c>
      <c r="B391" s="7" t="s">
        <v>20</v>
      </c>
      <c r="C391" s="7"/>
      <c r="D391" s="1" t="s">
        <v>352</v>
      </c>
      <c r="E391" s="20">
        <v>392903.41455259745</v>
      </c>
      <c r="F391" s="20">
        <v>2096.585447402516</v>
      </c>
      <c r="G391" s="10">
        <f t="shared" si="40"/>
        <v>0.8625768691224837</v>
      </c>
      <c r="H391" s="10">
        <f t="shared" si="37"/>
        <v>8.799078240635898</v>
      </c>
      <c r="J391" s="12"/>
      <c r="K391" s="8">
        <v>3.38</v>
      </c>
      <c r="L391" s="8">
        <v>3.58</v>
      </c>
    </row>
    <row r="392" spans="1:12" ht="15.75">
      <c r="A392" s="7" t="s">
        <v>895</v>
      </c>
      <c r="B392" s="7" t="s">
        <v>20</v>
      </c>
      <c r="C392" s="7"/>
      <c r="D392" s="1" t="s">
        <v>350</v>
      </c>
      <c r="E392" s="20">
        <v>393207.89965305576</v>
      </c>
      <c r="F392" s="20">
        <v>1792.1003469442219</v>
      </c>
      <c r="G392" s="10">
        <f t="shared" si="40"/>
        <v>0.7373056549331694</v>
      </c>
      <c r="H392" s="10">
        <f t="shared" si="37"/>
        <v>7.515372392732439</v>
      </c>
      <c r="J392" s="12"/>
      <c r="K392" s="8">
        <v>3.33</v>
      </c>
      <c r="L392" s="8">
        <v>3.53</v>
      </c>
    </row>
    <row r="393" spans="1:12" ht="15.75">
      <c r="A393" s="7" t="s">
        <v>896</v>
      </c>
      <c r="B393" s="7" t="s">
        <v>20</v>
      </c>
      <c r="C393" s="7"/>
      <c r="D393" s="1" t="s">
        <v>352</v>
      </c>
      <c r="E393" s="20">
        <v>393122.0777179679</v>
      </c>
      <c r="F393" s="20">
        <v>1877.9222820321404</v>
      </c>
      <c r="G393" s="10">
        <f t="shared" si="40"/>
        <v>0.7726145025462652</v>
      </c>
      <c r="H393" s="10">
        <f t="shared" si="37"/>
        <v>7.876995476212657</v>
      </c>
      <c r="J393" s="12"/>
      <c r="K393" s="8">
        <v>3.33</v>
      </c>
      <c r="L393" s="8">
        <v>3.53</v>
      </c>
    </row>
    <row r="394" spans="1:12" ht="15.75">
      <c r="A394" s="7" t="s">
        <v>897</v>
      </c>
      <c r="B394" s="7" t="s">
        <v>20</v>
      </c>
      <c r="C394" s="7"/>
      <c r="D394" s="1" t="s">
        <v>350</v>
      </c>
      <c r="E394" s="20">
        <v>393154.55055129883</v>
      </c>
      <c r="F394" s="20">
        <v>1845.4494487011773</v>
      </c>
      <c r="G394" s="10">
        <f t="shared" si="40"/>
        <v>0.7592545343461325</v>
      </c>
      <c r="H394" s="10">
        <f t="shared" si="37"/>
        <v>7.740147949264429</v>
      </c>
      <c r="J394" s="12"/>
      <c r="K394" s="8">
        <v>3.36</v>
      </c>
      <c r="L394" s="8">
        <v>3.56</v>
      </c>
    </row>
    <row r="395" spans="1:12" ht="15.75">
      <c r="A395" s="7" t="s">
        <v>898</v>
      </c>
      <c r="B395" s="7" t="s">
        <v>20</v>
      </c>
      <c r="C395" s="7"/>
      <c r="D395" s="1" t="s">
        <v>352</v>
      </c>
      <c r="E395" s="20">
        <v>393000.4186807749</v>
      </c>
      <c r="F395" s="20">
        <v>1999.5813192250598</v>
      </c>
      <c r="G395" s="10">
        <f aca="true" t="shared" si="41" ref="G395:G404">F395/2882.7*1.186</f>
        <v>0.8226674453120064</v>
      </c>
      <c r="H395" s="10">
        <f t="shared" si="37"/>
        <v>8.389893987827167</v>
      </c>
      <c r="J395" s="12">
        <v>-0.2</v>
      </c>
      <c r="K395" s="8">
        <v>3.4</v>
      </c>
      <c r="L395" s="8">
        <v>3.6</v>
      </c>
    </row>
    <row r="396" spans="1:12" ht="15.75">
      <c r="A396" s="1"/>
      <c r="B396" s="1"/>
      <c r="D396" s="1"/>
      <c r="E396" s="20"/>
      <c r="F396" s="20"/>
      <c r="G396" s="10"/>
      <c r="H396" s="10"/>
      <c r="J396" s="12"/>
      <c r="K396" s="8"/>
      <c r="L396" s="8"/>
    </row>
    <row r="397" spans="1:12" ht="15.75">
      <c r="A397" s="1" t="s">
        <v>899</v>
      </c>
      <c r="B397" s="6" t="s">
        <v>857</v>
      </c>
      <c r="C397" t="s">
        <v>1053</v>
      </c>
      <c r="D397" s="1" t="s">
        <v>1003</v>
      </c>
      <c r="E397" s="20">
        <v>392658.31730202975</v>
      </c>
      <c r="F397" s="20">
        <v>2341.6826979702405</v>
      </c>
      <c r="G397" s="10">
        <f t="shared" si="41"/>
        <v>0.963414743050857</v>
      </c>
      <c r="H397" s="10">
        <f t="shared" si="37"/>
        <v>9.833851855679518</v>
      </c>
      <c r="J397" s="12"/>
      <c r="K397" s="8">
        <v>3.33</v>
      </c>
      <c r="L397" s="8">
        <v>3.53</v>
      </c>
    </row>
    <row r="398" spans="1:12" ht="15.75">
      <c r="A398" s="1" t="s">
        <v>901</v>
      </c>
      <c r="B398" s="1" t="s">
        <v>397</v>
      </c>
      <c r="C398" s="1" t="s">
        <v>900</v>
      </c>
      <c r="D398" s="1" t="s">
        <v>1006</v>
      </c>
      <c r="E398" s="20">
        <v>392672.935117631</v>
      </c>
      <c r="F398" s="20">
        <v>2327.0648823690067</v>
      </c>
      <c r="G398" s="10">
        <f t="shared" si="41"/>
        <v>0.9574006835569577</v>
      </c>
      <c r="H398" s="10">
        <f t="shared" si="37"/>
        <v>9.772100823618738</v>
      </c>
      <c r="J398" s="12"/>
      <c r="K398" s="8">
        <v>3.41</v>
      </c>
      <c r="L398" s="8">
        <v>3.61</v>
      </c>
    </row>
    <row r="399" spans="1:12" ht="15.75">
      <c r="A399" s="1" t="s">
        <v>902</v>
      </c>
      <c r="B399" s="1" t="s">
        <v>397</v>
      </c>
      <c r="C399" s="1"/>
      <c r="D399" s="1" t="s">
        <v>350</v>
      </c>
      <c r="E399" s="20">
        <v>392602.63229678123</v>
      </c>
      <c r="F399" s="20">
        <v>2397.3677032187675</v>
      </c>
      <c r="G399" s="10">
        <f t="shared" si="41"/>
        <v>0.9863246595266445</v>
      </c>
      <c r="H399" s="10">
        <f t="shared" si="37"/>
        <v>10.069127931451472</v>
      </c>
      <c r="J399" s="12"/>
      <c r="K399" s="8">
        <v>3.45</v>
      </c>
      <c r="L399" s="8">
        <v>3.65</v>
      </c>
    </row>
    <row r="400" spans="1:12" ht="15.75">
      <c r="A400" s="1" t="s">
        <v>903</v>
      </c>
      <c r="B400" s="1" t="s">
        <v>397</v>
      </c>
      <c r="C400" s="1"/>
      <c r="D400" s="1" t="s">
        <v>352</v>
      </c>
      <c r="E400" s="20">
        <v>392477.46055597294</v>
      </c>
      <c r="F400" s="20">
        <v>2522.5394440270475</v>
      </c>
      <c r="G400" s="10">
        <f t="shared" si="41"/>
        <v>1.0378227982849684</v>
      </c>
      <c r="H400" s="10">
        <f t="shared" si="37"/>
        <v>10.598237816594331</v>
      </c>
      <c r="J400" s="12"/>
      <c r="K400" s="8">
        <v>3.36</v>
      </c>
      <c r="L400" s="8">
        <v>3.56</v>
      </c>
    </row>
    <row r="401" spans="1:12" ht="15.75">
      <c r="A401" s="1" t="s">
        <v>904</v>
      </c>
      <c r="B401" s="1" t="s">
        <v>397</v>
      </c>
      <c r="C401" s="1"/>
      <c r="D401" s="1" t="s">
        <v>350</v>
      </c>
      <c r="E401" s="20">
        <v>392413.00402430363</v>
      </c>
      <c r="F401" s="20">
        <v>2586.995975696362</v>
      </c>
      <c r="G401" s="10">
        <f t="shared" si="41"/>
        <v>1.0643414948402141</v>
      </c>
      <c r="H401" s="10">
        <f t="shared" si="37"/>
        <v>10.87083184163919</v>
      </c>
      <c r="J401" s="12"/>
      <c r="K401" s="8">
        <v>3.45</v>
      </c>
      <c r="L401" s="8">
        <v>3.65</v>
      </c>
    </row>
    <row r="402" spans="1:12" ht="15.75">
      <c r="A402" s="1" t="s">
        <v>905</v>
      </c>
      <c r="B402" s="1" t="s">
        <v>397</v>
      </c>
      <c r="C402" s="1"/>
      <c r="D402" s="1" t="s">
        <v>352</v>
      </c>
      <c r="E402" s="20">
        <v>392754.3244224023</v>
      </c>
      <c r="F402" s="20">
        <v>2245.6755775976776</v>
      </c>
      <c r="G402" s="10">
        <f t="shared" si="41"/>
        <v>0.923915508041366</v>
      </c>
      <c r="H402" s="10">
        <f t="shared" si="37"/>
        <v>9.428366496135137</v>
      </c>
      <c r="J402" s="12"/>
      <c r="K402" s="8">
        <v>3.36</v>
      </c>
      <c r="L402" s="8">
        <v>3.56</v>
      </c>
    </row>
    <row r="403" spans="1:12" ht="15.75">
      <c r="A403" s="1" t="s">
        <v>906</v>
      </c>
      <c r="B403" s="1" t="s">
        <v>397</v>
      </c>
      <c r="C403" s="1"/>
      <c r="D403" s="1" t="s">
        <v>350</v>
      </c>
      <c r="E403" s="20">
        <v>392986.4061172472</v>
      </c>
      <c r="F403" s="20">
        <v>2013.5938827527611</v>
      </c>
      <c r="G403" s="10">
        <f t="shared" si="41"/>
        <v>0.8284324920889355</v>
      </c>
      <c r="H403" s="10">
        <f t="shared" si="37"/>
        <v>8.448989508682976</v>
      </c>
      <c r="J403" s="12"/>
      <c r="K403" s="8">
        <v>3.34</v>
      </c>
      <c r="L403" s="8">
        <v>3.54</v>
      </c>
    </row>
    <row r="404" spans="1:12" ht="15.75">
      <c r="A404" s="1" t="s">
        <v>907</v>
      </c>
      <c r="B404" s="1" t="s">
        <v>397</v>
      </c>
      <c r="C404" s="1"/>
      <c r="D404" s="1" t="s">
        <v>352</v>
      </c>
      <c r="E404" s="20">
        <v>393016.3661982008</v>
      </c>
      <c r="F404" s="20">
        <v>1983.633801799198</v>
      </c>
      <c r="G404" s="10">
        <f t="shared" si="41"/>
        <v>0.8161063200936097</v>
      </c>
      <c r="H404" s="10">
        <f t="shared" si="37"/>
        <v>8.322643266393243</v>
      </c>
      <c r="J404" s="12">
        <v>-0.2</v>
      </c>
      <c r="K404" s="8">
        <v>3.24</v>
      </c>
      <c r="L404" s="8">
        <v>3.44</v>
      </c>
    </row>
    <row r="405" spans="1:12" ht="15.75">
      <c r="A405" s="1"/>
      <c r="B405" s="1"/>
      <c r="D405" s="1"/>
      <c r="E405" s="20"/>
      <c r="F405" s="20"/>
      <c r="G405" s="10"/>
      <c r="H405" s="10"/>
      <c r="J405" s="12"/>
      <c r="K405" s="8"/>
      <c r="L405" s="8"/>
    </row>
    <row r="406" spans="1:12" ht="15.75">
      <c r="A406" s="5" t="s">
        <v>927</v>
      </c>
      <c r="D406" s="1"/>
      <c r="E406" s="20"/>
      <c r="F406" s="20"/>
      <c r="G406" s="10"/>
      <c r="H406" s="10"/>
      <c r="J406" s="12"/>
      <c r="K406" s="8"/>
      <c r="L406" s="8"/>
    </row>
    <row r="407" spans="1:12" ht="15.75">
      <c r="A407" s="1" t="s">
        <v>928</v>
      </c>
      <c r="B407" s="13" t="s">
        <v>772</v>
      </c>
      <c r="C407" t="s">
        <v>1054</v>
      </c>
      <c r="D407" s="1"/>
      <c r="E407" s="9">
        <v>372169.1297208538</v>
      </c>
      <c r="F407" s="9">
        <v>22830.870279146136</v>
      </c>
      <c r="G407" s="10">
        <f>F407/2882.7*1.186</f>
        <v>9.393073212983424</v>
      </c>
      <c r="H407" s="10">
        <f>1000*(F407/24.305)/(E407/40.078)</f>
        <v>101.15620667953563</v>
      </c>
      <c r="J407" s="12"/>
      <c r="K407" s="61">
        <v>-1.68</v>
      </c>
      <c r="L407" s="8">
        <v>-1.73</v>
      </c>
    </row>
    <row r="408" spans="1:12" ht="15.75">
      <c r="A408" s="1" t="s">
        <v>929</v>
      </c>
      <c r="D408" s="1"/>
      <c r="E408" s="9">
        <v>381336.4779874214</v>
      </c>
      <c r="F408" s="9">
        <v>13663.522012578618</v>
      </c>
      <c r="G408" s="10">
        <f>F408/2882.7*1.186</f>
        <v>5.6214441693267565</v>
      </c>
      <c r="H408" s="10">
        <f>1000*(F408/24.305)/(E408/40.078)</f>
        <v>59.08329742744051</v>
      </c>
      <c r="J408" s="12">
        <v>0.05</v>
      </c>
      <c r="K408" s="61">
        <v>-1.88</v>
      </c>
      <c r="L408" s="8">
        <v>-1.93</v>
      </c>
    </row>
    <row r="411" ht="15.75">
      <c r="A411" s="1" t="s">
        <v>1119</v>
      </c>
    </row>
    <row r="412" spans="1:11" ht="15.75">
      <c r="A412" s="1" t="s">
        <v>1120</v>
      </c>
      <c r="B412" s="6" t="s">
        <v>1121</v>
      </c>
      <c r="C412" s="1" t="s">
        <v>1122</v>
      </c>
      <c r="E412" s="15">
        <v>365118</v>
      </c>
      <c r="F412" s="15">
        <v>29882</v>
      </c>
      <c r="G412" s="10">
        <f aca="true" t="shared" si="42" ref="G412:G446">F412/2882.7*1.186</f>
        <v>12.294047941166268</v>
      </c>
      <c r="H412" s="10">
        <f aca="true" t="shared" si="43" ref="H412:H446">1000*(F412/24.305)/(E412/40.078)</f>
        <v>134.95433301366597</v>
      </c>
      <c r="K412" s="8">
        <v>1.19</v>
      </c>
    </row>
    <row r="413" spans="1:11" ht="15.75">
      <c r="A413" s="1" t="s">
        <v>1123</v>
      </c>
      <c r="B413" s="1"/>
      <c r="C413" s="1"/>
      <c r="E413" s="15">
        <v>376609</v>
      </c>
      <c r="F413" s="15">
        <v>18391</v>
      </c>
      <c r="G413" s="10">
        <f t="shared" si="42"/>
        <v>7.566422451174247</v>
      </c>
      <c r="H413" s="10">
        <f t="shared" si="43"/>
        <v>80.52394908665435</v>
      </c>
      <c r="K413" s="8">
        <v>0.2</v>
      </c>
    </row>
    <row r="414" spans="1:11" ht="15.75">
      <c r="A414" s="1" t="s">
        <v>1124</v>
      </c>
      <c r="B414" s="1"/>
      <c r="C414" s="1"/>
      <c r="E414" s="15">
        <v>364711</v>
      </c>
      <c r="F414" s="15">
        <v>30289</v>
      </c>
      <c r="G414" s="10">
        <f t="shared" si="42"/>
        <v>12.461495819891075</v>
      </c>
      <c r="H414" s="10">
        <f t="shared" si="43"/>
        <v>136.9450971776612</v>
      </c>
      <c r="K414" s="8">
        <v>1.24</v>
      </c>
    </row>
    <row r="415" spans="1:11" ht="15.75">
      <c r="A415" s="1" t="s">
        <v>1125</v>
      </c>
      <c r="B415" s="1"/>
      <c r="C415" s="1"/>
      <c r="E415" s="15">
        <v>365031</v>
      </c>
      <c r="F415" s="15">
        <v>29969</v>
      </c>
      <c r="G415" s="10">
        <f t="shared" si="42"/>
        <v>12.329841468068132</v>
      </c>
      <c r="H415" s="10">
        <f t="shared" si="43"/>
        <v>135.37950414799394</v>
      </c>
      <c r="J415">
        <v>1.2</v>
      </c>
      <c r="K415" s="8">
        <v>1.49</v>
      </c>
    </row>
    <row r="416" spans="1:11" ht="15.75">
      <c r="A416" s="1"/>
      <c r="B416" s="1"/>
      <c r="C416" s="1"/>
      <c r="E416" s="2"/>
      <c r="F416" s="2"/>
      <c r="G416" s="10"/>
      <c r="H416" s="10"/>
      <c r="K416" s="80"/>
    </row>
    <row r="417" spans="1:11" ht="15.75">
      <c r="A417" s="1" t="s">
        <v>1126</v>
      </c>
      <c r="B417" s="6" t="s">
        <v>1127</v>
      </c>
      <c r="C417" s="1" t="s">
        <v>1128</v>
      </c>
      <c r="E417" s="20">
        <v>358363.07556730555</v>
      </c>
      <c r="F417" s="20">
        <v>36636.924432694424</v>
      </c>
      <c r="G417" s="10">
        <f t="shared" si="42"/>
        <v>15.073157934289238</v>
      </c>
      <c r="H417" s="10">
        <f t="shared" si="43"/>
        <v>168.58004641715755</v>
      </c>
      <c r="K417" s="8">
        <v>2.31</v>
      </c>
    </row>
    <row r="418" spans="1:11" ht="15.75">
      <c r="A418" s="1" t="s">
        <v>1129</v>
      </c>
      <c r="B418" s="1"/>
      <c r="C418" s="1"/>
      <c r="E418" s="20">
        <v>358734.85126698494</v>
      </c>
      <c r="F418" s="20">
        <v>36265.14873301505</v>
      </c>
      <c r="G418" s="10">
        <f t="shared" si="42"/>
        <v>14.920202031899208</v>
      </c>
      <c r="H418" s="10">
        <f t="shared" si="43"/>
        <v>166.6964333917604</v>
      </c>
      <c r="J418">
        <v>1.2</v>
      </c>
      <c r="K418" s="8">
        <v>1.21</v>
      </c>
    </row>
    <row r="419" spans="1:11" ht="15.75">
      <c r="A419" s="1"/>
      <c r="B419" s="1"/>
      <c r="C419" s="1"/>
      <c r="E419" s="2"/>
      <c r="F419" s="2"/>
      <c r="G419" s="10"/>
      <c r="H419" s="10"/>
      <c r="K419" s="4"/>
    </row>
    <row r="420" spans="1:11" ht="15.75">
      <c r="A420" t="s">
        <v>1130</v>
      </c>
      <c r="B420" s="13" t="s">
        <v>1131</v>
      </c>
      <c r="C420" s="1" t="s">
        <v>1132</v>
      </c>
      <c r="E420" s="20">
        <v>361056.8912163771</v>
      </c>
      <c r="F420" s="20">
        <v>33943.10878362295</v>
      </c>
      <c r="G420" s="10">
        <f t="shared" si="42"/>
        <v>13.96486870551109</v>
      </c>
      <c r="H420" s="10">
        <f t="shared" si="43"/>
        <v>155.0195218747857</v>
      </c>
      <c r="K420" s="11">
        <v>-0.58</v>
      </c>
    </row>
    <row r="421" spans="2:8" ht="15.75">
      <c r="B421" s="13"/>
      <c r="C421" s="15"/>
      <c r="E421" s="20"/>
      <c r="F421" s="20"/>
      <c r="G421" s="10"/>
      <c r="H421" s="10"/>
    </row>
    <row r="422" spans="1:11" ht="15.75">
      <c r="A422" s="1" t="s">
        <v>1133</v>
      </c>
      <c r="B422" s="6" t="s">
        <v>1121</v>
      </c>
      <c r="C422" s="1" t="s">
        <v>1134</v>
      </c>
      <c r="E422" s="20">
        <v>363617.7944862156</v>
      </c>
      <c r="F422" s="20">
        <v>31382.205513784465</v>
      </c>
      <c r="G422" s="10">
        <f t="shared" si="42"/>
        <v>12.911262267786581</v>
      </c>
      <c r="H422" s="10">
        <f t="shared" si="43"/>
        <v>142.31436829792548</v>
      </c>
      <c r="K422">
        <v>2.31</v>
      </c>
    </row>
    <row r="423" spans="1:11" ht="15.75">
      <c r="A423" s="1" t="s">
        <v>1135</v>
      </c>
      <c r="B423" s="1" t="s">
        <v>1136</v>
      </c>
      <c r="C423" s="1" t="s">
        <v>1137</v>
      </c>
      <c r="E423" s="20">
        <v>365855.878012789</v>
      </c>
      <c r="F423" s="20">
        <v>29144.121987211023</v>
      </c>
      <c r="G423" s="10">
        <f t="shared" si="42"/>
        <v>11.990470280234597</v>
      </c>
      <c r="H423" s="10">
        <f t="shared" si="43"/>
        <v>131.35643540451096</v>
      </c>
      <c r="K423">
        <v>2.32</v>
      </c>
    </row>
    <row r="424" spans="1:11" ht="15.75">
      <c r="A424" s="1" t="s">
        <v>1138</v>
      </c>
      <c r="B424" s="1" t="s">
        <v>1136</v>
      </c>
      <c r="C424" s="1" t="s">
        <v>1139</v>
      </c>
      <c r="E424" s="20">
        <v>368139.87749088934</v>
      </c>
      <c r="F424" s="20">
        <v>26860.122509110643</v>
      </c>
      <c r="G424" s="10">
        <f t="shared" si="42"/>
        <v>11.0507875588182</v>
      </c>
      <c r="H424" s="10">
        <f t="shared" si="43"/>
        <v>120.3110566938939</v>
      </c>
      <c r="K424">
        <v>2.37</v>
      </c>
    </row>
    <row r="425" spans="1:11" ht="15.75">
      <c r="A425" s="1" t="s">
        <v>1140</v>
      </c>
      <c r="B425" s="1" t="s">
        <v>1136</v>
      </c>
      <c r="C425" s="1"/>
      <c r="E425" s="1"/>
      <c r="F425" s="1"/>
      <c r="G425" s="10"/>
      <c r="H425" s="10"/>
      <c r="K425">
        <v>2.36</v>
      </c>
    </row>
    <row r="426" spans="1:11" ht="15.75">
      <c r="A426" s="1" t="s">
        <v>1141</v>
      </c>
      <c r="B426" s="1" t="s">
        <v>1136</v>
      </c>
      <c r="C426" s="1"/>
      <c r="E426" s="20"/>
      <c r="F426" s="20"/>
      <c r="G426" s="10"/>
      <c r="H426" s="10"/>
      <c r="K426">
        <v>2.35</v>
      </c>
    </row>
    <row r="427" spans="1:11" ht="15.75">
      <c r="A427" s="1" t="s">
        <v>1142</v>
      </c>
      <c r="B427" s="1" t="s">
        <v>1136</v>
      </c>
      <c r="C427" s="1" t="s">
        <v>1143</v>
      </c>
      <c r="E427" s="20">
        <v>361876</v>
      </c>
      <c r="F427" s="20">
        <v>33124</v>
      </c>
      <c r="G427" s="10">
        <f t="shared" si="42"/>
        <v>13.627871093072466</v>
      </c>
      <c r="H427" s="10">
        <f t="shared" si="43"/>
        <v>150.93619944246785</v>
      </c>
      <c r="K427">
        <v>2.17</v>
      </c>
    </row>
    <row r="428" spans="1:11" ht="15.75">
      <c r="A428" s="1" t="s">
        <v>1144</v>
      </c>
      <c r="B428" s="1" t="s">
        <v>1136</v>
      </c>
      <c r="C428" s="1" t="s">
        <v>1145</v>
      </c>
      <c r="E428" s="20">
        <v>364513</v>
      </c>
      <c r="F428" s="20">
        <v>30487</v>
      </c>
      <c r="G428" s="10">
        <f t="shared" si="42"/>
        <v>12.542956950081521</v>
      </c>
      <c r="H428" s="10">
        <f t="shared" si="43"/>
        <v>137.91518447447973</v>
      </c>
      <c r="K428">
        <v>2.53</v>
      </c>
    </row>
    <row r="429" spans="1:11" ht="15.75">
      <c r="A429" s="1" t="s">
        <v>1146</v>
      </c>
      <c r="B429" s="1" t="s">
        <v>1136</v>
      </c>
      <c r="C429" s="1" t="s">
        <v>1145</v>
      </c>
      <c r="E429" s="20">
        <v>369400</v>
      </c>
      <c r="F429" s="20">
        <v>25600</v>
      </c>
      <c r="G429" s="10">
        <f t="shared" si="42"/>
        <v>10.5323481458355</v>
      </c>
      <c r="H429" s="10">
        <f t="shared" si="43"/>
        <v>114.27559461085308</v>
      </c>
      <c r="J429">
        <v>1.3</v>
      </c>
      <c r="K429">
        <v>2.38</v>
      </c>
    </row>
    <row r="430" spans="2:8" ht="15.75">
      <c r="B430" s="13"/>
      <c r="C430" s="15"/>
      <c r="E430" s="20"/>
      <c r="F430" s="20"/>
      <c r="G430" s="10"/>
      <c r="H430" s="10"/>
    </row>
    <row r="431" spans="1:11" ht="15.75">
      <c r="A431" s="1" t="s">
        <v>1147</v>
      </c>
      <c r="B431" s="6" t="s">
        <v>1121</v>
      </c>
      <c r="C431" s="1" t="s">
        <v>1148</v>
      </c>
      <c r="E431" s="20">
        <v>371422.90760943864</v>
      </c>
      <c r="F431" s="20">
        <v>23577.09239056134</v>
      </c>
      <c r="G431" s="10">
        <f t="shared" si="42"/>
        <v>9.700083801715667</v>
      </c>
      <c r="H431" s="10">
        <f t="shared" si="43"/>
        <v>104.67235018958868</v>
      </c>
      <c r="K431" s="61">
        <v>2.06</v>
      </c>
    </row>
    <row r="432" spans="1:11" ht="15.75">
      <c r="A432" s="1" t="s">
        <v>1149</v>
      </c>
      <c r="B432" s="1" t="s">
        <v>1136</v>
      </c>
      <c r="C432" s="1" t="s">
        <v>1150</v>
      </c>
      <c r="E432" s="20">
        <v>365631.970260223</v>
      </c>
      <c r="F432" s="20">
        <v>29368.02973977695</v>
      </c>
      <c r="G432" s="10">
        <f t="shared" si="42"/>
        <v>12.082590374085221</v>
      </c>
      <c r="H432" s="10">
        <f t="shared" si="43"/>
        <v>132.4466762338389</v>
      </c>
      <c r="K432" s="61">
        <v>2.31</v>
      </c>
    </row>
    <row r="433" spans="1:11" ht="15.75">
      <c r="A433" s="1" t="s">
        <v>1151</v>
      </c>
      <c r="B433" s="1" t="s">
        <v>1136</v>
      </c>
      <c r="C433" s="1" t="s">
        <v>1152</v>
      </c>
      <c r="E433" s="20">
        <v>369242.60834345885</v>
      </c>
      <c r="F433" s="20">
        <v>25757.39165654111</v>
      </c>
      <c r="G433" s="10">
        <f t="shared" si="42"/>
        <v>10.597102197473811</v>
      </c>
      <c r="H433" s="10">
        <f t="shared" si="43"/>
        <v>115.02718378549321</v>
      </c>
      <c r="K433" s="61">
        <v>2.3</v>
      </c>
    </row>
    <row r="434" spans="1:11" ht="15.75">
      <c r="A434" s="1" t="s">
        <v>1153</v>
      </c>
      <c r="B434" s="1" t="s">
        <v>1136</v>
      </c>
      <c r="C434" s="1"/>
      <c r="E434" s="20">
        <v>367200.83374203043</v>
      </c>
      <c r="F434" s="20">
        <v>27799.166257969595</v>
      </c>
      <c r="G434" s="10">
        <f t="shared" si="42"/>
        <v>11.437128796597614</v>
      </c>
      <c r="H434" s="10">
        <f t="shared" si="43"/>
        <v>124.83562152069148</v>
      </c>
      <c r="K434" s="61">
        <v>2.13</v>
      </c>
    </row>
    <row r="435" spans="1:11" ht="15.75">
      <c r="A435" s="1" t="s">
        <v>1154</v>
      </c>
      <c r="B435" s="1" t="s">
        <v>1136</v>
      </c>
      <c r="C435" s="1"/>
      <c r="E435" s="20">
        <v>366495.8414872798</v>
      </c>
      <c r="F435" s="20">
        <v>28504.158512720154</v>
      </c>
      <c r="G435" s="10">
        <f t="shared" si="42"/>
        <v>11.727176603908179</v>
      </c>
      <c r="H435" s="10">
        <f t="shared" si="43"/>
        <v>128.24770106454832</v>
      </c>
      <c r="J435">
        <v>1.3</v>
      </c>
      <c r="K435" s="61">
        <v>2.12</v>
      </c>
    </row>
    <row r="436" spans="2:11" ht="15.75">
      <c r="B436" s="13"/>
      <c r="C436" s="15"/>
      <c r="E436" s="20"/>
      <c r="F436" s="20"/>
      <c r="G436" s="10"/>
      <c r="H436" s="10"/>
      <c r="K436" s="11"/>
    </row>
    <row r="437" spans="1:11" ht="15.75">
      <c r="A437" s="1" t="s">
        <v>1155</v>
      </c>
      <c r="B437" s="6" t="s">
        <v>1121</v>
      </c>
      <c r="C437" s="1" t="s">
        <v>1156</v>
      </c>
      <c r="E437" s="20">
        <v>373162.5288138155</v>
      </c>
      <c r="F437" s="20">
        <v>21837.471186184484</v>
      </c>
      <c r="G437" s="10">
        <f t="shared" si="42"/>
        <v>8.984369107716654</v>
      </c>
      <c r="H437" s="10">
        <f t="shared" si="43"/>
        <v>96.49720469039295</v>
      </c>
      <c r="K437" s="61">
        <v>3.17</v>
      </c>
    </row>
    <row r="438" spans="1:11" ht="15.75">
      <c r="A438" s="1" t="s">
        <v>1157</v>
      </c>
      <c r="B438" s="1" t="s">
        <v>1136</v>
      </c>
      <c r="C438" s="1" t="s">
        <v>1158</v>
      </c>
      <c r="E438" s="20">
        <v>375079.84870771173</v>
      </c>
      <c r="F438" s="20">
        <v>19920.151292288294</v>
      </c>
      <c r="G438" s="10">
        <f t="shared" si="42"/>
        <v>8.195545645628721</v>
      </c>
      <c r="H438" s="10">
        <f t="shared" si="43"/>
        <v>87.574832614895</v>
      </c>
      <c r="K438" s="61">
        <v>2.7</v>
      </c>
    </row>
    <row r="439" spans="1:11" ht="15.75">
      <c r="A439" s="1" t="s">
        <v>1159</v>
      </c>
      <c r="B439" s="1" t="s">
        <v>1136</v>
      </c>
      <c r="C439" s="1"/>
      <c r="E439" s="20">
        <v>372224.91197183094</v>
      </c>
      <c r="F439" s="20">
        <v>22775.08802816901</v>
      </c>
      <c r="G439" s="10">
        <f t="shared" si="42"/>
        <v>9.370123287684619</v>
      </c>
      <c r="H439" s="10">
        <f t="shared" si="43"/>
        <v>100.89393115533841</v>
      </c>
      <c r="K439" s="1"/>
    </row>
    <row r="440" spans="2:11" ht="15.75">
      <c r="B440" s="13"/>
      <c r="C440" s="15"/>
      <c r="E440" s="20"/>
      <c r="F440" s="20"/>
      <c r="G440" s="10"/>
      <c r="H440" s="10"/>
      <c r="K440" s="11"/>
    </row>
    <row r="441" spans="1:11" ht="15.75">
      <c r="A441" s="1" t="s">
        <v>1160</v>
      </c>
      <c r="B441" s="6" t="s">
        <v>1121</v>
      </c>
      <c r="C441" s="1" t="s">
        <v>1161</v>
      </c>
      <c r="E441" s="1"/>
      <c r="F441" s="1"/>
      <c r="G441" s="10"/>
      <c r="H441" s="10"/>
      <c r="K441" s="1"/>
    </row>
    <row r="442" spans="1:11" ht="15.75">
      <c r="A442" s="1" t="s">
        <v>1162</v>
      </c>
      <c r="B442" s="1" t="s">
        <v>1136</v>
      </c>
      <c r="C442" s="1" t="s">
        <v>1150</v>
      </c>
      <c r="E442" s="20">
        <v>380068.72852233675</v>
      </c>
      <c r="F442" s="20">
        <v>14931.271477663227</v>
      </c>
      <c r="G442" s="10">
        <f t="shared" si="42"/>
        <v>6.143021463388</v>
      </c>
      <c r="H442" s="10">
        <f t="shared" si="43"/>
        <v>64.78061539365798</v>
      </c>
      <c r="J442">
        <v>1.3</v>
      </c>
      <c r="K442" s="15">
        <v>1.68</v>
      </c>
    </row>
    <row r="443" spans="2:11" ht="15.75">
      <c r="B443" s="13"/>
      <c r="C443" s="1" t="s">
        <v>1163</v>
      </c>
      <c r="E443" s="20"/>
      <c r="F443" s="20"/>
      <c r="G443" s="10"/>
      <c r="H443" s="10"/>
      <c r="K443" s="11"/>
    </row>
    <row r="444" spans="2:11" ht="15.75">
      <c r="B444" s="13"/>
      <c r="C444" s="15"/>
      <c r="E444" s="20"/>
      <c r="F444" s="20"/>
      <c r="G444" s="10"/>
      <c r="H444" s="10"/>
      <c r="K444" s="11"/>
    </row>
    <row r="445" spans="1:11" ht="15.75">
      <c r="A445" t="s">
        <v>1164</v>
      </c>
      <c r="B445" s="13" t="s">
        <v>1121</v>
      </c>
      <c r="C445" t="s">
        <v>240</v>
      </c>
      <c r="E445" s="20">
        <v>366214.1798418972</v>
      </c>
      <c r="F445" s="20">
        <v>28785.820158102764</v>
      </c>
      <c r="G445" s="10">
        <f t="shared" si="42"/>
        <v>11.8430577956464</v>
      </c>
      <c r="H445" s="10">
        <f t="shared" si="43"/>
        <v>129.61458303699223</v>
      </c>
      <c r="K445" s="61">
        <v>2.23</v>
      </c>
    </row>
    <row r="446" spans="1:11" ht="15.75">
      <c r="A446" t="s">
        <v>1165</v>
      </c>
      <c r="B446" s="13" t="s">
        <v>1166</v>
      </c>
      <c r="C446" t="s">
        <v>1167</v>
      </c>
      <c r="E446" s="20">
        <v>367457.64792536217</v>
      </c>
      <c r="F446" s="20">
        <v>27542.352074637856</v>
      </c>
      <c r="G446" s="10">
        <f t="shared" si="42"/>
        <v>11.331470343955493</v>
      </c>
      <c r="H446" s="10">
        <f t="shared" si="43"/>
        <v>123.59592447284439</v>
      </c>
      <c r="J446">
        <v>1.3</v>
      </c>
      <c r="K446" s="61">
        <v>2.12</v>
      </c>
    </row>
    <row r="450" s="88" customFormat="1" ht="15.75"/>
    <row r="452" ht="15.75">
      <c r="A452" s="1"/>
    </row>
    <row r="453" spans="1:12" ht="15.75">
      <c r="A453" t="s">
        <v>363</v>
      </c>
      <c r="B453" s="13" t="s">
        <v>377</v>
      </c>
      <c r="C453" t="s">
        <v>72</v>
      </c>
      <c r="D453" t="s">
        <v>938</v>
      </c>
      <c r="E453" s="20">
        <v>370336.77482792526</v>
      </c>
      <c r="F453" s="20">
        <v>24663.22517207473</v>
      </c>
      <c r="G453" s="10">
        <f aca="true" t="shared" si="44" ref="G453:G467">F453/2882.7*1.186</f>
        <v>10.146940387165028</v>
      </c>
      <c r="H453" s="10">
        <f>1000*(F453/24.305)/(E453/40.078)</f>
        <v>109.81544946362577</v>
      </c>
      <c r="K453" s="48">
        <v>-1.92</v>
      </c>
      <c r="L453" s="12">
        <v>-1.8199999999999998</v>
      </c>
    </row>
    <row r="454" spans="1:12" ht="15.75">
      <c r="A454" t="s">
        <v>364</v>
      </c>
      <c r="B454" s="13" t="s">
        <v>20</v>
      </c>
      <c r="E454" s="20">
        <v>375755.64930936834</v>
      </c>
      <c r="F454" s="20">
        <v>19244.35069063168</v>
      </c>
      <c r="G454" s="10">
        <f t="shared" si="44"/>
        <v>7.917507863839169</v>
      </c>
      <c r="H454" s="10">
        <f aca="true" t="shared" si="45" ref="H454:H465">1000*(F454/24.305)/(E454/40.078)</f>
        <v>84.45165391317259</v>
      </c>
      <c r="J454">
        <v>-0.1</v>
      </c>
      <c r="K454" s="48">
        <v>-1.99</v>
      </c>
      <c r="L454" s="12">
        <v>-1.89</v>
      </c>
    </row>
    <row r="455" spans="1:12" ht="15.75">
      <c r="A455" t="s">
        <v>365</v>
      </c>
      <c r="B455" s="13" t="s">
        <v>20</v>
      </c>
      <c r="E455" s="20">
        <v>381852.49181520555</v>
      </c>
      <c r="F455" s="20">
        <v>13147.50818479447</v>
      </c>
      <c r="G455" s="10">
        <f t="shared" si="44"/>
        <v>5.409145837987388</v>
      </c>
      <c r="H455" s="10">
        <f t="shared" si="45"/>
        <v>56.775142953408626</v>
      </c>
      <c r="K455" s="11">
        <v>-2.08</v>
      </c>
      <c r="L455" s="12">
        <v>-1.98</v>
      </c>
    </row>
    <row r="456" spans="1:12" ht="15.75">
      <c r="A456" t="s">
        <v>366</v>
      </c>
      <c r="B456" s="13" t="s">
        <v>20</v>
      </c>
      <c r="E456" s="20">
        <v>374026.98333747825</v>
      </c>
      <c r="F456" s="20">
        <v>20973.016662521757</v>
      </c>
      <c r="G456" s="10">
        <f t="shared" si="44"/>
        <v>8.628715357737816</v>
      </c>
      <c r="H456" s="10">
        <f t="shared" si="45"/>
        <v>92.46308573348949</v>
      </c>
      <c r="K456" s="11">
        <v>-2.33</v>
      </c>
      <c r="L456" s="12">
        <v>-2.23</v>
      </c>
    </row>
    <row r="457" spans="1:12" ht="15.75">
      <c r="A457" t="s">
        <v>367</v>
      </c>
      <c r="B457" s="13" t="s">
        <v>20</v>
      </c>
      <c r="E457" s="20">
        <v>382884.7170809096</v>
      </c>
      <c r="F457" s="20">
        <v>12115.282919090432</v>
      </c>
      <c r="G457" s="10">
        <f t="shared" si="44"/>
        <v>4.984467874576353</v>
      </c>
      <c r="H457" s="10">
        <f t="shared" si="45"/>
        <v>52.17662024465635</v>
      </c>
      <c r="K457" s="11">
        <v>-2.21</v>
      </c>
      <c r="L457" s="12">
        <v>-2.11</v>
      </c>
    </row>
    <row r="458" spans="1:12" ht="15.75">
      <c r="A458" t="s">
        <v>368</v>
      </c>
      <c r="B458" s="13" t="s">
        <v>20</v>
      </c>
      <c r="E458" s="20">
        <v>377901.2969513222</v>
      </c>
      <c r="F458" s="20">
        <v>17098.703048677784</v>
      </c>
      <c r="G458" s="10">
        <f t="shared" si="44"/>
        <v>7.034745834020832</v>
      </c>
      <c r="H458" s="10">
        <f t="shared" si="45"/>
        <v>74.60968443866244</v>
      </c>
      <c r="K458" s="11">
        <v>-2.24</v>
      </c>
      <c r="L458" s="12">
        <v>-2.14</v>
      </c>
    </row>
    <row r="459" spans="1:12" ht="15.75">
      <c r="A459" t="s">
        <v>369</v>
      </c>
      <c r="B459" s="13" t="s">
        <v>20</v>
      </c>
      <c r="E459" s="20">
        <v>377465.2660115215</v>
      </c>
      <c r="F459" s="20">
        <v>17534.733988478485</v>
      </c>
      <c r="G459" s="10">
        <f t="shared" si="44"/>
        <v>7.214137617627738</v>
      </c>
      <c r="H459" s="10">
        <f t="shared" si="45"/>
        <v>76.60067610056014</v>
      </c>
      <c r="K459" s="8">
        <v>-2.43</v>
      </c>
      <c r="L459" s="12">
        <v>-2.33</v>
      </c>
    </row>
    <row r="460" spans="1:12" ht="15.75">
      <c r="A460" t="s">
        <v>370</v>
      </c>
      <c r="B460" s="13" t="s">
        <v>20</v>
      </c>
      <c r="E460" s="20">
        <v>379380.8532778356</v>
      </c>
      <c r="F460" s="20">
        <v>15619.146722164409</v>
      </c>
      <c r="G460" s="10">
        <f t="shared" si="44"/>
        <v>6.426026992918787</v>
      </c>
      <c r="H460" s="10">
        <f t="shared" si="45"/>
        <v>67.88789006092</v>
      </c>
      <c r="K460" s="8">
        <v>-2.35</v>
      </c>
      <c r="L460" s="12">
        <v>-2.25</v>
      </c>
    </row>
    <row r="461" spans="1:12" ht="15.75">
      <c r="A461" t="s">
        <v>371</v>
      </c>
      <c r="B461" s="13" t="s">
        <v>20</v>
      </c>
      <c r="E461" s="20">
        <v>378057.4822610221</v>
      </c>
      <c r="F461" s="20">
        <v>16942.517738977916</v>
      </c>
      <c r="G461" s="10">
        <f t="shared" si="44"/>
        <v>6.970488097418325</v>
      </c>
      <c r="H461" s="10">
        <f t="shared" si="45"/>
        <v>73.89763282647867</v>
      </c>
      <c r="K461" s="12">
        <v>-2.37</v>
      </c>
      <c r="L461" s="12">
        <v>-2.27</v>
      </c>
    </row>
    <row r="462" spans="1:12" ht="15.75">
      <c r="A462" t="s">
        <v>372</v>
      </c>
      <c r="B462" s="13" t="s">
        <v>20</v>
      </c>
      <c r="E462" s="20">
        <v>365426.80019074865</v>
      </c>
      <c r="F462" s="20">
        <v>29573.19980925131</v>
      </c>
      <c r="G462" s="10">
        <f t="shared" si="44"/>
        <v>12.16700141317933</v>
      </c>
      <c r="H462" s="10">
        <f t="shared" si="45"/>
        <v>133.44685345385216</v>
      </c>
      <c r="K462" s="11">
        <v>-2.43</v>
      </c>
      <c r="L462" s="12">
        <v>-2.33</v>
      </c>
    </row>
    <row r="463" spans="1:12" ht="15.75">
      <c r="A463" t="s">
        <v>373</v>
      </c>
      <c r="B463" s="13" t="s">
        <v>20</v>
      </c>
      <c r="E463" s="20">
        <v>382658.09538047534</v>
      </c>
      <c r="F463" s="20">
        <v>12341.90461952459</v>
      </c>
      <c r="G463" s="10">
        <f t="shared" si="44"/>
        <v>5.077704540450329</v>
      </c>
      <c r="H463" s="10">
        <f t="shared" si="45"/>
        <v>53.184085477509335</v>
      </c>
      <c r="L463" s="12"/>
    </row>
    <row r="464" spans="1:12" ht="15.75">
      <c r="A464" t="s">
        <v>374</v>
      </c>
      <c r="B464" s="13" t="s">
        <v>20</v>
      </c>
      <c r="E464" s="20">
        <v>377628.64158946305</v>
      </c>
      <c r="F464" s="20">
        <v>17371.35841053689</v>
      </c>
      <c r="G464" s="10">
        <f t="shared" si="44"/>
        <v>7.146921661947741</v>
      </c>
      <c r="H464" s="10">
        <f t="shared" si="45"/>
        <v>75.85413671101576</v>
      </c>
      <c r="L464" s="12"/>
    </row>
    <row r="465" spans="1:12" ht="15.75">
      <c r="A465" t="s">
        <v>375</v>
      </c>
      <c r="B465" s="13" t="s">
        <v>20</v>
      </c>
      <c r="E465" s="20">
        <v>379535.9697933228</v>
      </c>
      <c r="F465" s="20">
        <v>15464.030206677267</v>
      </c>
      <c r="G465" s="10">
        <f t="shared" si="44"/>
        <v>6.362208979470371</v>
      </c>
      <c r="H465" s="10">
        <f t="shared" si="45"/>
        <v>67.18621312614786</v>
      </c>
      <c r="J465">
        <v>-0.1</v>
      </c>
      <c r="L465" s="12"/>
    </row>
    <row r="466" spans="1:12" ht="15.75">
      <c r="A466" t="s">
        <v>376</v>
      </c>
      <c r="B466" s="13" t="s">
        <v>20</v>
      </c>
      <c r="E466" s="20"/>
      <c r="F466" s="20">
        <v>16972</v>
      </c>
      <c r="G466" s="10"/>
      <c r="H466" s="10"/>
      <c r="K466">
        <v>-2.66</v>
      </c>
      <c r="L466" s="12">
        <v>-2.56</v>
      </c>
    </row>
    <row r="467" spans="1:12" ht="15.75">
      <c r="A467" s="1" t="s">
        <v>378</v>
      </c>
      <c r="B467" s="49" t="s">
        <v>20</v>
      </c>
      <c r="E467" s="20">
        <v>377000</v>
      </c>
      <c r="F467" s="20">
        <v>17100</v>
      </c>
      <c r="G467" s="10">
        <f t="shared" si="44"/>
        <v>7.035279425538558</v>
      </c>
      <c r="H467" s="10">
        <f>1000*(F467/24.305)/(E467/40.078)</f>
        <v>74.79372715332396</v>
      </c>
      <c r="K467" s="15">
        <v>-2.65</v>
      </c>
      <c r="L467" s="12">
        <v>-2.55</v>
      </c>
    </row>
    <row r="468" spans="1:12" ht="15.75">
      <c r="A468" s="1" t="s">
        <v>379</v>
      </c>
      <c r="B468" s="49" t="s">
        <v>20</v>
      </c>
      <c r="E468" s="20"/>
      <c r="F468" s="20">
        <v>16972</v>
      </c>
      <c r="G468" s="10"/>
      <c r="H468" s="10"/>
      <c r="K468" s="15">
        <v>-2.63</v>
      </c>
      <c r="L468" s="12">
        <v>-2.53</v>
      </c>
    </row>
    <row r="469" spans="1:12" ht="15.75">
      <c r="A469" s="1" t="s">
        <v>380</v>
      </c>
      <c r="B469" s="49" t="s">
        <v>20</v>
      </c>
      <c r="E469" s="20">
        <v>377147</v>
      </c>
      <c r="F469" s="20">
        <v>16844</v>
      </c>
      <c r="G469" s="10">
        <f>F469/2882.7*1.186</f>
        <v>6.929955944080202</v>
      </c>
      <c r="H469" s="10">
        <f>1000*(F469/24.305)/(E469/40.078)</f>
        <v>73.6452923934451</v>
      </c>
      <c r="J469">
        <v>-0.1</v>
      </c>
      <c r="K469" s="15">
        <v>-2.79</v>
      </c>
      <c r="L469" s="12">
        <v>-2.69</v>
      </c>
    </row>
    <row r="471" ht="15.75">
      <c r="A471" s="1"/>
    </row>
    <row r="472" spans="1:12" ht="15.75">
      <c r="A472" s="1" t="s">
        <v>381</v>
      </c>
      <c r="B472" s="13" t="s">
        <v>382</v>
      </c>
      <c r="C472" s="1" t="s">
        <v>383</v>
      </c>
      <c r="D472" t="s">
        <v>938</v>
      </c>
      <c r="E472" s="15">
        <v>387189</v>
      </c>
      <c r="F472" s="15">
        <v>7811</v>
      </c>
      <c r="G472" s="10">
        <f>F472/2882.7*1.186</f>
        <v>3.213600444028168</v>
      </c>
      <c r="H472" s="10">
        <f>1000*(F472/24.305)/(E472/40.078)</f>
        <v>33.26549902341832</v>
      </c>
      <c r="K472" s="15">
        <v>-0.62</v>
      </c>
      <c r="L472">
        <v>-1.92</v>
      </c>
    </row>
    <row r="473" spans="1:12" ht="15.75">
      <c r="A473" s="1" t="s">
        <v>384</v>
      </c>
      <c r="B473" s="6" t="s">
        <v>20</v>
      </c>
      <c r="C473" s="1" t="s">
        <v>385</v>
      </c>
      <c r="E473" s="15">
        <v>387404</v>
      </c>
      <c r="F473" s="15">
        <v>7596</v>
      </c>
      <c r="G473" s="10">
        <f>F473/2882.7*1.186</f>
        <v>3.125145176397128</v>
      </c>
      <c r="H473" s="10">
        <f>1000*(F473/24.305)/(E473/40.078)</f>
        <v>32.33190328641261</v>
      </c>
      <c r="K473" s="8">
        <v>-1.2</v>
      </c>
      <c r="L473">
        <v>-2.5</v>
      </c>
    </row>
    <row r="474" spans="1:12" ht="15.75">
      <c r="A474" s="1" t="s">
        <v>386</v>
      </c>
      <c r="B474" s="6" t="s">
        <v>20</v>
      </c>
      <c r="C474" s="1"/>
      <c r="E474" s="15">
        <v>387172</v>
      </c>
      <c r="F474" s="15">
        <v>7828</v>
      </c>
      <c r="G474" s="10">
        <f>F474/2882.7*1.186</f>
        <v>3.2205945814687618</v>
      </c>
      <c r="H474" s="10">
        <f>1000*(F474/24.305)/(E474/40.078)</f>
        <v>33.339362454937884</v>
      </c>
      <c r="J474">
        <v>1.3</v>
      </c>
      <c r="K474" s="15">
        <v>0.26</v>
      </c>
      <c r="L474">
        <v>-1.04</v>
      </c>
    </row>
    <row r="475" spans="1:8" ht="15.75">
      <c r="A475" s="1"/>
      <c r="B475" s="13"/>
      <c r="E475" s="1"/>
      <c r="F475" s="1"/>
      <c r="G475" s="10"/>
      <c r="H475" s="10"/>
    </row>
    <row r="476" spans="1:11" ht="15.75">
      <c r="A476" s="1"/>
      <c r="B476" s="6"/>
      <c r="C476" s="1"/>
      <c r="E476" s="1"/>
      <c r="F476" s="1"/>
      <c r="G476" s="10"/>
      <c r="H476" s="10"/>
      <c r="K476" s="1"/>
    </row>
    <row r="477" spans="1:12" ht="15.75">
      <c r="A477" s="1" t="s">
        <v>387</v>
      </c>
      <c r="B477" s="13" t="s">
        <v>382</v>
      </c>
      <c r="C477" s="1" t="s">
        <v>388</v>
      </c>
      <c r="D477" t="s">
        <v>938</v>
      </c>
      <c r="E477" s="9">
        <v>386250.47330556606</v>
      </c>
      <c r="F477" s="9">
        <v>8749.526694433927</v>
      </c>
      <c r="G477" s="10">
        <f>F477/2882.7*1.186</f>
        <v>3.599728955353883</v>
      </c>
      <c r="H477" s="10">
        <f>1000*(F477/24.305)/(E477/40.078)</f>
        <v>37.35303987144655</v>
      </c>
      <c r="K477" s="11">
        <v>0.78</v>
      </c>
      <c r="L477">
        <v>-0.52</v>
      </c>
    </row>
    <row r="478" spans="1:12" ht="15.75">
      <c r="A478" s="1" t="s">
        <v>389</v>
      </c>
      <c r="B478" s="6" t="s">
        <v>20</v>
      </c>
      <c r="C478" s="1"/>
      <c r="E478" s="9">
        <v>387973.942892807</v>
      </c>
      <c r="F478" s="9">
        <v>7026.05710719301</v>
      </c>
      <c r="G478" s="10">
        <f>F478/2882.7*1.186</f>
        <v>2.8906593572452595</v>
      </c>
      <c r="H478" s="10">
        <f>1000*(F478/24.305)/(E478/40.078)</f>
        <v>29.862044095105247</v>
      </c>
      <c r="K478" s="11">
        <v>0.49</v>
      </c>
      <c r="L478">
        <v>-0.81</v>
      </c>
    </row>
    <row r="479" spans="1:12" ht="15.75">
      <c r="A479" s="1" t="s">
        <v>390</v>
      </c>
      <c r="B479" s="13" t="s">
        <v>382</v>
      </c>
      <c r="C479" s="1" t="s">
        <v>391</v>
      </c>
      <c r="E479" s="9">
        <v>388123.9957150509</v>
      </c>
      <c r="F479" s="9">
        <v>6876.0042849491165</v>
      </c>
      <c r="G479" s="10">
        <f>F479/2882.7*1.186</f>
        <v>2.8289246477086247</v>
      </c>
      <c r="H479" s="10">
        <f>1000*(F479/24.305)/(E479/40.078)</f>
        <v>29.21299338845301</v>
      </c>
      <c r="K479" s="11">
        <v>-0.03</v>
      </c>
      <c r="L479">
        <v>-1.33</v>
      </c>
    </row>
    <row r="480" spans="1:12" ht="15.75">
      <c r="A480" s="1" t="s">
        <v>392</v>
      </c>
      <c r="B480" s="6" t="s">
        <v>20</v>
      </c>
      <c r="C480" s="1"/>
      <c r="E480" s="9">
        <v>387765.56776556774</v>
      </c>
      <c r="F480" s="9">
        <v>7234.432234432234</v>
      </c>
      <c r="G480" s="10">
        <f>F480/2882.7*1.186</f>
        <v>2.976389020722458</v>
      </c>
      <c r="H480" s="10">
        <f>1000*(F480/24.305)/(E480/40.078)</f>
        <v>30.76419998341967</v>
      </c>
      <c r="J480">
        <v>1.3</v>
      </c>
      <c r="K480" s="11">
        <v>0.43</v>
      </c>
      <c r="L480">
        <v>-0.8700000000000001</v>
      </c>
    </row>
    <row r="482" ht="15.75">
      <c r="A482" s="1"/>
    </row>
    <row r="483" spans="1:12" ht="15.75">
      <c r="A483" s="1" t="s">
        <v>393</v>
      </c>
      <c r="B483" s="13" t="s">
        <v>394</v>
      </c>
      <c r="C483" t="s">
        <v>395</v>
      </c>
      <c r="D483" t="s">
        <v>938</v>
      </c>
      <c r="E483" s="15">
        <v>369989</v>
      </c>
      <c r="F483" s="15">
        <v>24538</v>
      </c>
      <c r="G483" s="10">
        <f>F483/2882.7*1.186</f>
        <v>10.095420265723106</v>
      </c>
      <c r="H483" s="10">
        <f>1000*(F483/24.305)/(E483/40.078)</f>
        <v>109.36057001898148</v>
      </c>
      <c r="K483" s="15">
        <v>-0.68</v>
      </c>
      <c r="L483">
        <v>-1.7800000000000002</v>
      </c>
    </row>
    <row r="484" spans="1:12" ht="15.75">
      <c r="A484" s="1" t="s">
        <v>396</v>
      </c>
      <c r="B484" s="1" t="s">
        <v>397</v>
      </c>
      <c r="E484" s="15">
        <v>369598</v>
      </c>
      <c r="F484" s="15">
        <v>23856</v>
      </c>
      <c r="G484" s="10">
        <f>F484/2882.7*1.186</f>
        <v>9.814831928400459</v>
      </c>
      <c r="H484" s="10">
        <f>1000*(F484/24.305)/(E484/40.078)</f>
        <v>106.4335208997858</v>
      </c>
      <c r="K484" s="15">
        <v>-1.02</v>
      </c>
      <c r="L484">
        <v>-2.12</v>
      </c>
    </row>
    <row r="485" spans="1:12" ht="15.75">
      <c r="A485" s="1" t="s">
        <v>398</v>
      </c>
      <c r="B485" s="1" t="s">
        <v>397</v>
      </c>
      <c r="E485" s="15">
        <v>369793</v>
      </c>
      <c r="F485" s="15">
        <v>24197</v>
      </c>
      <c r="G485" s="10">
        <f>F485/2882.7*1.186</f>
        <v>9.955126097061783</v>
      </c>
      <c r="H485" s="10">
        <f>1000*(F485/24.305)/(E485/40.078)</f>
        <v>107.89796507542324</v>
      </c>
      <c r="K485" s="15">
        <v>-0.69</v>
      </c>
      <c r="L485">
        <v>-1.79</v>
      </c>
    </row>
    <row r="486" spans="1:12" ht="15.75">
      <c r="A486" s="1" t="s">
        <v>399</v>
      </c>
      <c r="B486" s="1" t="s">
        <v>397</v>
      </c>
      <c r="E486" s="15">
        <v>369794</v>
      </c>
      <c r="F486" s="15">
        <v>24196</v>
      </c>
      <c r="G486" s="10">
        <f>F486/2882.7*1.186</f>
        <v>9.954714677212335</v>
      </c>
      <c r="H486" s="10">
        <f>1000*(F486/24.305)/(E486/40.078)</f>
        <v>107.89321416252528</v>
      </c>
      <c r="J486">
        <v>1.1</v>
      </c>
      <c r="K486" s="15">
        <v>-0.69</v>
      </c>
      <c r="L486">
        <v>-1.79</v>
      </c>
    </row>
    <row r="488" ht="15.75">
      <c r="A488" s="1"/>
    </row>
    <row r="489" spans="1:12" ht="15.75">
      <c r="A489" s="7" t="s">
        <v>1055</v>
      </c>
      <c r="B489" s="13" t="s">
        <v>400</v>
      </c>
      <c r="C489" t="s">
        <v>782</v>
      </c>
      <c r="D489" t="s">
        <v>938</v>
      </c>
      <c r="E489" s="49">
        <v>387797</v>
      </c>
      <c r="F489" s="49">
        <v>7027</v>
      </c>
      <c r="G489" s="10">
        <f aca="true" t="shared" si="46" ref="G489:G494">F489/2882.7*1.186</f>
        <v>2.891047282061956</v>
      </c>
      <c r="H489" s="10">
        <f aca="true" t="shared" si="47" ref="H489:H494">1000*(F489/24.305)/(E489/40.078)</f>
        <v>29.879678759750753</v>
      </c>
      <c r="K489" s="50">
        <v>-0.64</v>
      </c>
      <c r="L489">
        <v>-1.9</v>
      </c>
    </row>
    <row r="490" spans="1:12" ht="15.75">
      <c r="A490" s="7" t="s">
        <v>1056</v>
      </c>
      <c r="B490" s="49" t="s">
        <v>397</v>
      </c>
      <c r="E490" s="49">
        <v>387730</v>
      </c>
      <c r="F490" s="49">
        <v>7270</v>
      </c>
      <c r="G490" s="10">
        <f t="shared" si="46"/>
        <v>2.991022305477504</v>
      </c>
      <c r="H490" s="10">
        <f t="shared" si="47"/>
        <v>30.91828678704023</v>
      </c>
      <c r="K490" s="50">
        <v>-0.5</v>
      </c>
      <c r="L490">
        <v>-1.76</v>
      </c>
    </row>
    <row r="491" spans="1:12" ht="15.75">
      <c r="A491" s="7" t="s">
        <v>1057</v>
      </c>
      <c r="B491" s="13" t="s">
        <v>397</v>
      </c>
      <c r="E491" s="49">
        <v>388469</v>
      </c>
      <c r="F491" s="49">
        <v>6530</v>
      </c>
      <c r="G491" s="10">
        <f t="shared" si="46"/>
        <v>2.6865716168869462</v>
      </c>
      <c r="H491" s="10">
        <f t="shared" si="47"/>
        <v>27.718340737090347</v>
      </c>
      <c r="K491" s="50">
        <v>-1.19</v>
      </c>
      <c r="L491">
        <v>-2.45</v>
      </c>
    </row>
    <row r="492" spans="1:12" ht="15.75">
      <c r="A492" s="7" t="s">
        <v>1058</v>
      </c>
      <c r="B492" s="13" t="s">
        <v>397</v>
      </c>
      <c r="E492" s="49">
        <v>388851</v>
      </c>
      <c r="F492" s="49">
        <v>6149</v>
      </c>
      <c r="G492" s="10">
        <f t="shared" si="46"/>
        <v>2.5298206542477537</v>
      </c>
      <c r="H492" s="10">
        <f t="shared" si="47"/>
        <v>26.075442576759084</v>
      </c>
      <c r="K492" s="50">
        <v>-0.4</v>
      </c>
      <c r="L492">
        <v>-1.6600000000000001</v>
      </c>
    </row>
    <row r="493" spans="1:8" ht="15.75">
      <c r="A493" s="7" t="s">
        <v>1059</v>
      </c>
      <c r="B493" s="13" t="s">
        <v>397</v>
      </c>
      <c r="E493" s="49">
        <v>387825</v>
      </c>
      <c r="F493" s="49">
        <v>7174</v>
      </c>
      <c r="G493" s="10">
        <f t="shared" si="46"/>
        <v>2.9515259999306203</v>
      </c>
      <c r="H493" s="10">
        <f t="shared" si="47"/>
        <v>30.502538692720748</v>
      </c>
    </row>
    <row r="494" spans="1:10" ht="15.75">
      <c r="A494" s="7" t="s">
        <v>1060</v>
      </c>
      <c r="B494" s="13" t="s">
        <v>397</v>
      </c>
      <c r="E494" s="49">
        <v>388225</v>
      </c>
      <c r="F494" s="49">
        <v>6775</v>
      </c>
      <c r="G494" s="10">
        <f t="shared" si="46"/>
        <v>2.7873694800013875</v>
      </c>
      <c r="H494" s="10">
        <f t="shared" si="47"/>
        <v>28.77638375163634</v>
      </c>
      <c r="J494">
        <v>1.26</v>
      </c>
    </row>
    <row r="495" spans="2:8" ht="15.75">
      <c r="B495" s="13"/>
      <c r="E495" s="49"/>
      <c r="F495" s="49"/>
      <c r="G495" s="10"/>
      <c r="H495" s="10"/>
    </row>
    <row r="496" spans="1:12" ht="15.75">
      <c r="A496" s="7" t="s">
        <v>1061</v>
      </c>
      <c r="B496" s="13" t="s">
        <v>401</v>
      </c>
      <c r="E496" s="9">
        <v>384985.3484520321</v>
      </c>
      <c r="F496" s="51">
        <v>10014.651547967895</v>
      </c>
      <c r="G496" s="10">
        <f>F496/2882.7*1.186</f>
        <v>4.120226432126105</v>
      </c>
      <c r="H496" s="10">
        <f>1000*(F496/24.305)/(E496/40.078)</f>
        <v>42.8945441442023</v>
      </c>
      <c r="K496" s="11">
        <v>-0.15</v>
      </c>
      <c r="L496">
        <v>-1.41</v>
      </c>
    </row>
    <row r="497" spans="1:12" ht="15.75">
      <c r="A497" s="7" t="s">
        <v>1062</v>
      </c>
      <c r="B497" s="13" t="s">
        <v>397</v>
      </c>
      <c r="E497" s="9">
        <v>382644.79040205665</v>
      </c>
      <c r="F497" s="9">
        <v>12355.209597943296</v>
      </c>
      <c r="G497" s="10">
        <f>F497/2882.7*1.186</f>
        <v>5.083178472668245</v>
      </c>
      <c r="H497" s="10">
        <f>1000*(F497/24.305)/(E497/40.078)</f>
        <v>53.24327093039048</v>
      </c>
      <c r="K497" s="11">
        <v>-0.16</v>
      </c>
      <c r="L497">
        <v>-1.42</v>
      </c>
    </row>
    <row r="498" spans="1:12" ht="15.75">
      <c r="A498" s="7" t="s">
        <v>1063</v>
      </c>
      <c r="B498" s="13" t="s">
        <v>397</v>
      </c>
      <c r="E498" s="9">
        <v>380135.0531107739</v>
      </c>
      <c r="F498" s="9">
        <v>14864.9468892261</v>
      </c>
      <c r="G498" s="10">
        <f>F498/2882.7*1.186</f>
        <v>6.115734211198582</v>
      </c>
      <c r="H498" s="10">
        <f>1000*(F498/24.305)/(E498/40.078)</f>
        <v>64.48160793749621</v>
      </c>
      <c r="J498">
        <v>1.26</v>
      </c>
      <c r="K498" s="11">
        <v>-0.45</v>
      </c>
      <c r="L498">
        <v>-1.71</v>
      </c>
    </row>
    <row r="499" spans="2:8" ht="15.75">
      <c r="B499" s="49"/>
      <c r="E499" s="49"/>
      <c r="F499" s="49"/>
      <c r="G499" s="10"/>
      <c r="H499" s="10"/>
    </row>
    <row r="500" spans="1:11" ht="15.75">
      <c r="A500" s="1" t="s">
        <v>1064</v>
      </c>
      <c r="B500" s="13" t="s">
        <v>402</v>
      </c>
      <c r="E500" s="9">
        <v>392263.2794457275</v>
      </c>
      <c r="F500" s="9">
        <v>2736.7205542725173</v>
      </c>
      <c r="G500" s="10">
        <f aca="true" t="shared" si="48" ref="G500:G511">F500/2882.7*1.186</f>
        <v>1.1259411584164865</v>
      </c>
      <c r="H500" s="10">
        <f aca="true" t="shared" si="49" ref="H500:H511">1000*(F500/24.305)/(E500/40.078)</f>
        <v>11.50437990077647</v>
      </c>
      <c r="K500" s="8"/>
    </row>
    <row r="501" spans="1:12" ht="15.75">
      <c r="A501" s="1" t="s">
        <v>1065</v>
      </c>
      <c r="B501" s="1" t="s">
        <v>397</v>
      </c>
      <c r="E501" s="9">
        <v>391041.3101931068</v>
      </c>
      <c r="F501" s="9">
        <v>3958.689806893181</v>
      </c>
      <c r="G501" s="10">
        <f t="shared" si="48"/>
        <v>1.6286835643581754</v>
      </c>
      <c r="H501" s="10">
        <f t="shared" si="49"/>
        <v>16.693186637916806</v>
      </c>
      <c r="K501" s="8">
        <v>-0.5</v>
      </c>
      <c r="L501">
        <v>-1.76</v>
      </c>
    </row>
    <row r="502" spans="1:12" ht="15.75">
      <c r="A502" s="1" t="s">
        <v>1066</v>
      </c>
      <c r="B502" s="1" t="s">
        <v>397</v>
      </c>
      <c r="E502" s="9">
        <v>390852.26957053173</v>
      </c>
      <c r="F502" s="9">
        <v>4147.7304294683045</v>
      </c>
      <c r="G502" s="10">
        <f t="shared" si="48"/>
        <v>1.7064586288373431</v>
      </c>
      <c r="H502" s="10">
        <f t="shared" si="49"/>
        <v>17.498801320159156</v>
      </c>
      <c r="K502" s="8">
        <v>-0.4</v>
      </c>
      <c r="L502">
        <v>-1.6600000000000001</v>
      </c>
    </row>
    <row r="503" spans="1:12" ht="15.75">
      <c r="A503" s="1" t="s">
        <v>1067</v>
      </c>
      <c r="B503" s="1" t="s">
        <v>397</v>
      </c>
      <c r="E503" s="9">
        <v>390650.59755606286</v>
      </c>
      <c r="F503" s="9">
        <v>4349.402443937156</v>
      </c>
      <c r="G503" s="10">
        <f t="shared" si="48"/>
        <v>1.7894304986677305</v>
      </c>
      <c r="H503" s="10">
        <f t="shared" si="49"/>
        <v>18.359105467362678</v>
      </c>
      <c r="K503" s="8">
        <v>-0.36</v>
      </c>
      <c r="L503">
        <v>-1.62</v>
      </c>
    </row>
    <row r="504" spans="1:11" ht="15.75">
      <c r="A504" s="1" t="s">
        <v>1068</v>
      </c>
      <c r="B504" s="1" t="s">
        <v>397</v>
      </c>
      <c r="E504" s="9">
        <v>391586.74389896495</v>
      </c>
      <c r="F504" s="9">
        <v>3413.256101035039</v>
      </c>
      <c r="G504" s="10">
        <f t="shared" si="48"/>
        <v>1.4042813112108636</v>
      </c>
      <c r="H504" s="10">
        <f t="shared" si="49"/>
        <v>14.373128528652083</v>
      </c>
      <c r="K504" s="8"/>
    </row>
    <row r="505" spans="1:12" ht="15.75">
      <c r="A505" s="1" t="s">
        <v>1069</v>
      </c>
      <c r="B505" s="1" t="s">
        <v>397</v>
      </c>
      <c r="E505" s="9">
        <v>390434.98461002385</v>
      </c>
      <c r="F505" s="9">
        <v>4565.01538997619</v>
      </c>
      <c r="G505" s="10">
        <f t="shared" si="48"/>
        <v>1.8781379444658692</v>
      </c>
      <c r="H505" s="10">
        <f t="shared" si="49"/>
        <v>19.27986267351043</v>
      </c>
      <c r="K505" s="8">
        <v>-0.1</v>
      </c>
      <c r="L505">
        <v>-1.36</v>
      </c>
    </row>
    <row r="506" spans="1:12" ht="15.75">
      <c r="A506" s="1" t="s">
        <v>1070</v>
      </c>
      <c r="B506" s="1" t="s">
        <v>397</v>
      </c>
      <c r="E506" s="9">
        <v>390451.05566218804</v>
      </c>
      <c r="F506" s="9">
        <v>4548.9443378118995</v>
      </c>
      <c r="G506" s="10">
        <f t="shared" si="48"/>
        <v>1.8715259946039868</v>
      </c>
      <c r="H506" s="10">
        <f t="shared" si="49"/>
        <v>19.211197504209252</v>
      </c>
      <c r="K506" s="8">
        <v>-0.02</v>
      </c>
      <c r="L506">
        <v>-1.28</v>
      </c>
    </row>
    <row r="507" spans="1:12" ht="15.75">
      <c r="A507" s="1" t="s">
        <v>1071</v>
      </c>
      <c r="B507" s="1" t="s">
        <v>397</v>
      </c>
      <c r="E507" s="9">
        <v>390459.77011494257</v>
      </c>
      <c r="F507" s="9">
        <v>4540.229885057471</v>
      </c>
      <c r="G507" s="10">
        <f t="shared" si="48"/>
        <v>1.8679406957637492</v>
      </c>
      <c r="H507" s="10">
        <f t="shared" si="49"/>
        <v>19.17396650129411</v>
      </c>
      <c r="K507" s="8">
        <v>-0.07</v>
      </c>
      <c r="L507">
        <v>-1.33</v>
      </c>
    </row>
    <row r="508" spans="1:12" ht="15.75">
      <c r="A508" s="1" t="s">
        <v>1072</v>
      </c>
      <c r="B508" s="13" t="s">
        <v>402</v>
      </c>
      <c r="E508" s="9">
        <v>389062.33575107745</v>
      </c>
      <c r="F508" s="9">
        <v>5937.664248922527</v>
      </c>
      <c r="G508" s="10">
        <f t="shared" si="48"/>
        <v>2.4428729313567548</v>
      </c>
      <c r="H508" s="10">
        <f t="shared" si="49"/>
        <v>25.16557524364088</v>
      </c>
      <c r="K508" s="8">
        <v>-0.04</v>
      </c>
      <c r="L508">
        <v>-1.3</v>
      </c>
    </row>
    <row r="509" spans="1:12" ht="15.75">
      <c r="A509" s="1" t="s">
        <v>1073</v>
      </c>
      <c r="B509" s="1" t="s">
        <v>397</v>
      </c>
      <c r="E509" s="9">
        <v>388613.6910904713</v>
      </c>
      <c r="F509" s="9">
        <v>6386.308909528726</v>
      </c>
      <c r="G509" s="10">
        <f t="shared" si="48"/>
        <v>2.6274542500784226</v>
      </c>
      <c r="H509" s="10">
        <f t="shared" si="49"/>
        <v>27.098312097283515</v>
      </c>
      <c r="K509" s="8">
        <v>0</v>
      </c>
      <c r="L509">
        <v>-1.26</v>
      </c>
    </row>
    <row r="510" spans="1:12" ht="15.75">
      <c r="A510" s="1" t="s">
        <v>1074</v>
      </c>
      <c r="B510" s="13" t="s">
        <v>402</v>
      </c>
      <c r="E510" s="9">
        <v>390551.47253212077</v>
      </c>
      <c r="F510" s="9">
        <v>4448.527467879237</v>
      </c>
      <c r="G510" s="10">
        <f t="shared" si="48"/>
        <v>1.830212501094382</v>
      </c>
      <c r="H510" s="10">
        <f t="shared" si="49"/>
        <v>18.78228440485057</v>
      </c>
      <c r="K510" s="8">
        <v>0.11</v>
      </c>
      <c r="L510">
        <v>-1.15</v>
      </c>
    </row>
    <row r="511" spans="1:12" ht="15.75">
      <c r="A511" s="1" t="s">
        <v>1075</v>
      </c>
      <c r="B511" s="1" t="s">
        <v>397</v>
      </c>
      <c r="E511" s="9">
        <v>389500.22457229183</v>
      </c>
      <c r="F511" s="9">
        <v>5499.7754277081385</v>
      </c>
      <c r="G511" s="10">
        <f t="shared" si="48"/>
        <v>2.2627167784583384</v>
      </c>
      <c r="H511" s="10">
        <f t="shared" si="49"/>
        <v>23.283467561778526</v>
      </c>
      <c r="J511">
        <v>1.26</v>
      </c>
      <c r="K511" s="8">
        <v>-0.16</v>
      </c>
      <c r="L511">
        <v>-1.42</v>
      </c>
    </row>
    <row r="514" spans="1:12" ht="15.75">
      <c r="A514" s="1" t="s">
        <v>403</v>
      </c>
      <c r="B514" s="13" t="s">
        <v>404</v>
      </c>
      <c r="C514" t="s">
        <v>1041</v>
      </c>
      <c r="D514" t="s">
        <v>938</v>
      </c>
      <c r="E514" s="1"/>
      <c r="F514" s="1"/>
      <c r="K514" s="8">
        <v>-0.87</v>
      </c>
      <c r="L514" s="12">
        <v>-1.9700000000000002</v>
      </c>
    </row>
    <row r="515" spans="1:12" ht="15.75">
      <c r="A515" s="1" t="s">
        <v>405</v>
      </c>
      <c r="B515" s="1" t="s">
        <v>397</v>
      </c>
      <c r="E515" s="9">
        <v>386798.5409652076</v>
      </c>
      <c r="F515" s="9">
        <v>8201.459034792368</v>
      </c>
      <c r="G515" s="10">
        <f aca="true" t="shared" si="50" ref="G515:G532">F515/2882.7*1.186</f>
        <v>3.3742430413375475</v>
      </c>
      <c r="H515" s="10">
        <f aca="true" t="shared" si="51" ref="H515:H521">1000*(F515/24.305)/(E515/40.078)</f>
        <v>34.96364550551168</v>
      </c>
      <c r="K515" s="8">
        <v>-0.81</v>
      </c>
      <c r="L515" s="12">
        <v>-1.9100000000000001</v>
      </c>
    </row>
    <row r="516" spans="1:12" ht="15.75">
      <c r="A516" s="1" t="s">
        <v>406</v>
      </c>
      <c r="B516" s="1" t="s">
        <v>397</v>
      </c>
      <c r="E516" s="9">
        <v>387296.39948564075</v>
      </c>
      <c r="F516" s="9">
        <v>7703.600514359193</v>
      </c>
      <c r="G516" s="10">
        <f t="shared" si="50"/>
        <v>3.169414163815174</v>
      </c>
      <c r="H516" s="10">
        <f t="shared" si="51"/>
        <v>32.79900805226836</v>
      </c>
      <c r="K516" s="8">
        <v>-0.88</v>
      </c>
      <c r="L516" s="12">
        <v>-1.98</v>
      </c>
    </row>
    <row r="517" spans="1:12" ht="15.75">
      <c r="A517" s="1" t="s">
        <v>407</v>
      </c>
      <c r="B517" s="1" t="s">
        <v>397</v>
      </c>
      <c r="E517" s="9">
        <v>387062.76358223765</v>
      </c>
      <c r="F517" s="9">
        <v>7937.236417762342</v>
      </c>
      <c r="G517" s="10">
        <f t="shared" si="50"/>
        <v>3.2655366120186415</v>
      </c>
      <c r="H517" s="10">
        <f t="shared" si="51"/>
        <v>33.81413940456072</v>
      </c>
      <c r="K517" s="8">
        <v>-0.79</v>
      </c>
      <c r="L517" s="12">
        <v>-1.8900000000000001</v>
      </c>
    </row>
    <row r="518" spans="1:12" ht="15.75">
      <c r="A518" s="1" t="s">
        <v>408</v>
      </c>
      <c r="B518" s="1" t="s">
        <v>397</v>
      </c>
      <c r="E518" s="9">
        <v>387693.91408114554</v>
      </c>
      <c r="F518" s="9">
        <v>7306.085918854414</v>
      </c>
      <c r="G518" s="10">
        <f t="shared" si="50"/>
        <v>3.0058687687797323</v>
      </c>
      <c r="H518" s="10">
        <f t="shared" si="51"/>
        <v>31.07464722945296</v>
      </c>
      <c r="K518" s="8">
        <v>-0.88</v>
      </c>
      <c r="L518" s="12">
        <v>-1.98</v>
      </c>
    </row>
    <row r="519" spans="1:12" ht="15.75">
      <c r="A519" s="1" t="s">
        <v>409</v>
      </c>
      <c r="B519" s="1" t="s">
        <v>397</v>
      </c>
      <c r="E519" s="9">
        <v>387114.3375680581</v>
      </c>
      <c r="F519" s="9">
        <v>7885.662431941923</v>
      </c>
      <c r="G519" s="10">
        <f t="shared" si="50"/>
        <v>3.2443180505370384</v>
      </c>
      <c r="H519" s="10">
        <f t="shared" si="51"/>
        <v>33.589948722637466</v>
      </c>
      <c r="K519" s="8">
        <v>-0.87</v>
      </c>
      <c r="L519" s="12">
        <v>-1.9700000000000002</v>
      </c>
    </row>
    <row r="520" spans="1:12" ht="15.75">
      <c r="A520" s="1" t="s">
        <v>410</v>
      </c>
      <c r="B520" s="1" t="s">
        <v>397</v>
      </c>
      <c r="E520" s="9">
        <v>386515.5131264916</v>
      </c>
      <c r="F520" s="9">
        <v>8484.486873508353</v>
      </c>
      <c r="G520" s="10">
        <f t="shared" si="50"/>
        <v>3.4906863121313028</v>
      </c>
      <c r="H520" s="10">
        <f t="shared" si="51"/>
        <v>36.19670749268695</v>
      </c>
      <c r="K520" s="8">
        <v>-0.89</v>
      </c>
      <c r="L520" s="12">
        <v>-1.9900000000000002</v>
      </c>
    </row>
    <row r="521" spans="1:12" ht="15.75">
      <c r="A521" s="1" t="s">
        <v>411</v>
      </c>
      <c r="B521" s="1" t="s">
        <v>397</v>
      </c>
      <c r="E521" s="9">
        <v>386830.900243309</v>
      </c>
      <c r="F521" s="9">
        <v>8169.099756690996</v>
      </c>
      <c r="G521" s="10">
        <f t="shared" si="50"/>
        <v>3.3609297920128776</v>
      </c>
      <c r="H521" s="10">
        <f t="shared" si="51"/>
        <v>34.82278139738136</v>
      </c>
      <c r="J521">
        <v>1.1</v>
      </c>
      <c r="K521" s="8">
        <v>-0.86</v>
      </c>
      <c r="L521" s="12">
        <v>-1.96</v>
      </c>
    </row>
    <row r="522" spans="1:12" ht="15.75">
      <c r="A522" s="1"/>
      <c r="B522" s="1"/>
      <c r="E522" s="52"/>
      <c r="F522" s="52"/>
      <c r="G522" s="10"/>
      <c r="H522" s="10"/>
      <c r="K522" s="8"/>
      <c r="L522" s="12"/>
    </row>
    <row r="523" spans="1:12" ht="15.75">
      <c r="A523" s="1" t="s">
        <v>412</v>
      </c>
      <c r="B523" s="6" t="s">
        <v>413</v>
      </c>
      <c r="C523" t="s">
        <v>1041</v>
      </c>
      <c r="E523" s="20">
        <v>384164.58852867835</v>
      </c>
      <c r="F523" s="20">
        <v>10835.411471321697</v>
      </c>
      <c r="G523" s="10">
        <f t="shared" si="50"/>
        <v>4.457903356224211</v>
      </c>
      <c r="H523" s="10">
        <f>1000*(F523/24.305)/(E523/40.078)</f>
        <v>46.509159769805734</v>
      </c>
      <c r="K523" s="8">
        <v>-0.82</v>
      </c>
      <c r="L523" s="12">
        <v>-1.92</v>
      </c>
    </row>
    <row r="524" spans="1:12" ht="15.75">
      <c r="A524" s="1" t="s">
        <v>414</v>
      </c>
      <c r="B524" s="1" t="s">
        <v>397</v>
      </c>
      <c r="E524" s="20">
        <v>386890.22721051186</v>
      </c>
      <c r="F524" s="20">
        <v>8109.772789488092</v>
      </c>
      <c r="G524" s="10">
        <f t="shared" si="50"/>
        <v>3.336521500098129</v>
      </c>
      <c r="H524" s="10">
        <f>1000*(F524/24.305)/(E524/40.078)</f>
        <v>34.564584665552566</v>
      </c>
      <c r="K524" s="8">
        <v>-1.06</v>
      </c>
      <c r="L524" s="12">
        <v>-2.16</v>
      </c>
    </row>
    <row r="525" spans="1:12" ht="15.75">
      <c r="A525" s="1" t="s">
        <v>415</v>
      </c>
      <c r="B525" s="1" t="s">
        <v>397</v>
      </c>
      <c r="E525" s="20">
        <v>385094.9848024316</v>
      </c>
      <c r="F525" s="20">
        <v>9905.01519756839</v>
      </c>
      <c r="G525" s="10">
        <f t="shared" si="50"/>
        <v>4.0751198613508555</v>
      </c>
      <c r="H525" s="10">
        <f>1000*(F525/24.305)/(E525/40.078)</f>
        <v>42.412873679401955</v>
      </c>
      <c r="K525" s="8">
        <v>-0.96</v>
      </c>
      <c r="L525" s="12">
        <v>-2.06</v>
      </c>
    </row>
    <row r="526" spans="1:12" ht="15.75">
      <c r="A526" s="1" t="s">
        <v>416</v>
      </c>
      <c r="B526" s="1" t="s">
        <v>397</v>
      </c>
      <c r="E526" s="20">
        <v>386984.7812301839</v>
      </c>
      <c r="F526" s="20">
        <v>8015.218769816106</v>
      </c>
      <c r="G526" s="10">
        <f t="shared" si="50"/>
        <v>3.2976200995601004</v>
      </c>
      <c r="H526" s="10">
        <f>1000*(F526/24.305)/(E526/40.078)</f>
        <v>34.15324000748311</v>
      </c>
      <c r="K526" s="8">
        <v>-1.07</v>
      </c>
      <c r="L526" s="12">
        <v>-2.17</v>
      </c>
    </row>
    <row r="527" spans="1:12" ht="15.75">
      <c r="A527" s="1" t="s">
        <v>417</v>
      </c>
      <c r="B527" s="1" t="s">
        <v>397</v>
      </c>
      <c r="E527" s="20">
        <v>385942.1734795613</v>
      </c>
      <c r="F527" s="20">
        <v>9057.826520438684</v>
      </c>
      <c r="G527" s="10">
        <f t="shared" si="50"/>
        <v>3.7265696233532033</v>
      </c>
      <c r="H527" s="10">
        <f>1000*(F527/24.305)/(E527/40.078)</f>
        <v>38.700107897509966</v>
      </c>
      <c r="J527">
        <v>1.1</v>
      </c>
      <c r="K527" s="8">
        <v>-1.19</v>
      </c>
      <c r="L527" s="12">
        <v>-2.29</v>
      </c>
    </row>
    <row r="528" spans="2:12" ht="15.75">
      <c r="B528" s="1"/>
      <c r="E528" s="1"/>
      <c r="F528" s="52"/>
      <c r="G528" s="10"/>
      <c r="H528" s="10"/>
      <c r="K528" s="8"/>
      <c r="L528" s="12"/>
    </row>
    <row r="529" spans="1:12" ht="15.75">
      <c r="A529" s="1" t="s">
        <v>418</v>
      </c>
      <c r="B529" s="6" t="s">
        <v>419</v>
      </c>
      <c r="C529" t="s">
        <v>1041</v>
      </c>
      <c r="E529" s="20">
        <v>366636.43235071807</v>
      </c>
      <c r="F529" s="20">
        <v>28363.567649281933</v>
      </c>
      <c r="G529" s="10">
        <f t="shared" si="50"/>
        <v>11.669334732038843</v>
      </c>
      <c r="H529" s="10">
        <f>1000*(F529/24.305)/(E529/40.078)</f>
        <v>127.56621035470108</v>
      </c>
      <c r="K529" s="8">
        <v>-0.86</v>
      </c>
      <c r="L529" s="12">
        <v>-1.96</v>
      </c>
    </row>
    <row r="530" spans="1:12" ht="15.75">
      <c r="A530" s="1" t="s">
        <v>420</v>
      </c>
      <c r="B530" s="1" t="s">
        <v>397</v>
      </c>
      <c r="E530" s="20">
        <v>364343.2835820896</v>
      </c>
      <c r="F530" s="20">
        <v>30656.71641791045</v>
      </c>
      <c r="G530" s="10">
        <f t="shared" si="50"/>
        <v>12.612781653186872</v>
      </c>
      <c r="H530" s="10">
        <f>1000*(F530/24.305)/(E530/40.078)</f>
        <v>138.74753753040017</v>
      </c>
      <c r="K530" s="8">
        <v>-0.8</v>
      </c>
      <c r="L530" s="12">
        <v>-1.9000000000000001</v>
      </c>
    </row>
    <row r="531" spans="1:12" ht="15.75">
      <c r="A531" s="1"/>
      <c r="B531" s="1"/>
      <c r="E531" s="20"/>
      <c r="F531" s="20"/>
      <c r="G531" s="10"/>
      <c r="H531" s="10"/>
      <c r="K531" s="8"/>
      <c r="L531" s="12"/>
    </row>
    <row r="532" spans="1:12" ht="15.75">
      <c r="A532" s="1" t="s">
        <v>421</v>
      </c>
      <c r="B532" s="6" t="s">
        <v>413</v>
      </c>
      <c r="E532" s="20">
        <v>383252.78810408927</v>
      </c>
      <c r="F532" s="20">
        <v>11747.211895910783</v>
      </c>
      <c r="G532" s="10">
        <f t="shared" si="50"/>
        <v>4.833036149634089</v>
      </c>
      <c r="H532" s="10">
        <f>1000*(F532/24.305)/(E532/40.078)</f>
        <v>50.542869551304044</v>
      </c>
      <c r="J532">
        <v>1.1</v>
      </c>
      <c r="K532" s="8">
        <v>-1.07</v>
      </c>
      <c r="L532" s="12">
        <v>-2.17</v>
      </c>
    </row>
    <row r="534" ht="15.75">
      <c r="A534" s="1"/>
    </row>
    <row r="535" spans="1:12" ht="15.75">
      <c r="A535" s="1" t="s">
        <v>87</v>
      </c>
      <c r="B535" s="6" t="s">
        <v>1170</v>
      </c>
      <c r="C535" t="s">
        <v>1043</v>
      </c>
      <c r="D535" s="1" t="s">
        <v>939</v>
      </c>
      <c r="E535" s="9">
        <v>378452.7027027027</v>
      </c>
      <c r="F535" s="9">
        <v>16547.297297297297</v>
      </c>
      <c r="G535" s="10">
        <f>F535/2882.7*1.186</f>
        <v>6.807886562803827</v>
      </c>
      <c r="H535" s="10">
        <f>1000*(F535/24.305)/(E535/40.078)</f>
        <v>72.09844103307492</v>
      </c>
      <c r="K535" s="8">
        <v>-1.24</v>
      </c>
      <c r="L535" s="12">
        <v>-1.73</v>
      </c>
    </row>
    <row r="536" spans="1:12" ht="15.75">
      <c r="A536" s="1" t="s">
        <v>88</v>
      </c>
      <c r="B536" s="1" t="s">
        <v>397</v>
      </c>
      <c r="C536" t="s">
        <v>938</v>
      </c>
      <c r="D536" s="1" t="s">
        <v>940</v>
      </c>
      <c r="E536" s="9">
        <v>376565.68175206747</v>
      </c>
      <c r="F536" s="9">
        <v>18434.318247932508</v>
      </c>
      <c r="G536" s="10">
        <f>F536/2882.7*1.186</f>
        <v>7.584244438216934</v>
      </c>
      <c r="H536" s="10">
        <f>1000*(F536/24.305)/(E536/40.078)</f>
        <v>80.72290046913615</v>
      </c>
      <c r="K536" s="8">
        <v>-1.65</v>
      </c>
      <c r="L536" s="12">
        <v>-2.24</v>
      </c>
    </row>
    <row r="537" spans="1:12" ht="15.75">
      <c r="A537" s="1" t="s">
        <v>90</v>
      </c>
      <c r="B537" s="1" t="s">
        <v>397</v>
      </c>
      <c r="D537" s="1" t="s">
        <v>941</v>
      </c>
      <c r="E537" s="9">
        <v>376988.7686972724</v>
      </c>
      <c r="F537" s="9">
        <v>18011.231302727603</v>
      </c>
      <c r="G537" s="10">
        <f>F537/2882.7*1.186</f>
        <v>7.410178070917868</v>
      </c>
      <c r="H537" s="10">
        <f>1000*(F537/24.305)/(E537/40.078)</f>
        <v>78.78171073411335</v>
      </c>
      <c r="J537">
        <v>0.59</v>
      </c>
      <c r="K537" s="8">
        <v>-1.08</v>
      </c>
      <c r="L537" s="12">
        <v>-1.67</v>
      </c>
    </row>
    <row r="539" ht="15.75">
      <c r="A539" s="1"/>
    </row>
    <row r="540" spans="1:8" ht="15.75">
      <c r="A540" s="1" t="s">
        <v>422</v>
      </c>
      <c r="B540" s="64" t="s">
        <v>423</v>
      </c>
      <c r="C540" t="s">
        <v>1044</v>
      </c>
      <c r="D540" s="31" t="s">
        <v>1076</v>
      </c>
      <c r="E540" s="9">
        <v>383660.0289003368</v>
      </c>
      <c r="F540" s="9">
        <v>16339.971099663187</v>
      </c>
      <c r="G540" s="10">
        <f aca="true" t="shared" si="52" ref="G540:G545">F540/2882.7*1.186</f>
        <v>6.722588449786846</v>
      </c>
      <c r="H540" s="10">
        <f aca="true" t="shared" si="53" ref="H540:H545">1000*(F540/24.305)/(E540/40.078)</f>
        <v>70.22878330060814</v>
      </c>
    </row>
    <row r="541" spans="2:12" ht="15.75">
      <c r="B541" t="s">
        <v>20</v>
      </c>
      <c r="C541" s="31" t="s">
        <v>938</v>
      </c>
      <c r="D541" s="31" t="s">
        <v>1076</v>
      </c>
      <c r="E541" s="9">
        <v>384241.8866129782</v>
      </c>
      <c r="F541" s="9">
        <v>15758.113387021785</v>
      </c>
      <c r="G541" s="10">
        <f t="shared" si="52"/>
        <v>6.483200637252519</v>
      </c>
      <c r="H541" s="10">
        <f t="shared" si="53"/>
        <v>67.62541303030456</v>
      </c>
      <c r="K541" s="12">
        <v>-1.45</v>
      </c>
      <c r="L541" s="12">
        <v>-2.05</v>
      </c>
    </row>
    <row r="542" spans="2:12" ht="15.75">
      <c r="B542" t="s">
        <v>20</v>
      </c>
      <c r="D542" s="31" t="s">
        <v>1076</v>
      </c>
      <c r="E542" s="9">
        <v>384778.80023862416</v>
      </c>
      <c r="F542" s="9">
        <v>15221.199761375814</v>
      </c>
      <c r="G542" s="10">
        <f t="shared" si="52"/>
        <v>6.262303714223372</v>
      </c>
      <c r="H542" s="10">
        <f t="shared" si="53"/>
        <v>65.23011812805004</v>
      </c>
      <c r="K542" s="12">
        <v>-1.16</v>
      </c>
      <c r="L542" s="12">
        <v>-1.76</v>
      </c>
    </row>
    <row r="543" spans="2:12" ht="15.75">
      <c r="B543" t="s">
        <v>20</v>
      </c>
      <c r="D543" s="31" t="s">
        <v>1076</v>
      </c>
      <c r="E543" s="9">
        <v>383496.9244863238</v>
      </c>
      <c r="F543" s="9">
        <v>16503.07551367622</v>
      </c>
      <c r="G543" s="10">
        <f t="shared" si="52"/>
        <v>6.78969284324418</v>
      </c>
      <c r="H543" s="10">
        <f t="shared" si="53"/>
        <v>70.95996898608817</v>
      </c>
      <c r="K543" s="12">
        <v>-1.61</v>
      </c>
      <c r="L543" s="12">
        <v>-2.21</v>
      </c>
    </row>
    <row r="544" spans="2:12" ht="15.75">
      <c r="B544" t="s">
        <v>20</v>
      </c>
      <c r="D544" s="31" t="s">
        <v>1076</v>
      </c>
      <c r="E544" s="9">
        <v>384026.38518154656</v>
      </c>
      <c r="F544" s="9">
        <v>15973.614818453434</v>
      </c>
      <c r="G544" s="10">
        <f t="shared" si="52"/>
        <v>6.571862203727676</v>
      </c>
      <c r="H544" s="10">
        <f t="shared" si="53"/>
        <v>68.58869802614652</v>
      </c>
      <c r="K544" s="12">
        <v>-1.5</v>
      </c>
      <c r="L544" s="12">
        <v>-2.1</v>
      </c>
    </row>
    <row r="545" spans="2:12" ht="15.75">
      <c r="B545" t="s">
        <v>20</v>
      </c>
      <c r="D545" s="31" t="s">
        <v>1076</v>
      </c>
      <c r="E545" s="9">
        <v>382242.2142104732</v>
      </c>
      <c r="F545" s="9">
        <v>17757.78578952681</v>
      </c>
      <c r="G545" s="10">
        <f t="shared" si="52"/>
        <v>7.3059055560338555</v>
      </c>
      <c r="H545" s="10">
        <f t="shared" si="53"/>
        <v>76.60561089234727</v>
      </c>
      <c r="J545">
        <v>0.6</v>
      </c>
      <c r="K545" s="12">
        <v>-2.66</v>
      </c>
      <c r="L545" s="12">
        <v>-3.26</v>
      </c>
    </row>
    <row r="547" ht="15.75">
      <c r="A547" t="s">
        <v>454</v>
      </c>
    </row>
    <row r="548" spans="1:12" ht="15.75">
      <c r="A548" s="1" t="s">
        <v>424</v>
      </c>
      <c r="B548" s="6" t="s">
        <v>425</v>
      </c>
      <c r="C548" t="s">
        <v>426</v>
      </c>
      <c r="D548" s="1" t="s">
        <v>1007</v>
      </c>
      <c r="E548" s="20">
        <v>394206.57574796496</v>
      </c>
      <c r="F548" s="20">
        <v>793.424252035099</v>
      </c>
      <c r="G548" s="10">
        <f>F548/2882.7*1.186</f>
        <v>0.3264304863196404</v>
      </c>
      <c r="H548" s="10">
        <f>1000*(F548/24.305)/(E548/40.078)</f>
        <v>3.318883608380783</v>
      </c>
      <c r="K548" s="8">
        <v>-0.54</v>
      </c>
      <c r="L548" s="8">
        <v>2.96</v>
      </c>
    </row>
    <row r="549" spans="1:12" ht="15.75">
      <c r="A549" s="1" t="s">
        <v>427</v>
      </c>
      <c r="B549" s="1" t="s">
        <v>397</v>
      </c>
      <c r="C549" s="31" t="s">
        <v>938</v>
      </c>
      <c r="D549" s="1">
        <v>2</v>
      </c>
      <c r="E549" s="20"/>
      <c r="F549" s="20"/>
      <c r="G549" s="10"/>
      <c r="H549" s="10"/>
      <c r="K549" s="8">
        <v>-0.88</v>
      </c>
      <c r="L549" s="8">
        <v>2.62</v>
      </c>
    </row>
    <row r="550" spans="1:12" ht="15.75">
      <c r="A550" s="1" t="s">
        <v>428</v>
      </c>
      <c r="B550" s="1" t="s">
        <v>397</v>
      </c>
      <c r="D550" s="1">
        <v>3</v>
      </c>
      <c r="E550" s="20">
        <v>394236.2824188279</v>
      </c>
      <c r="F550" s="20">
        <v>763.7175811720781</v>
      </c>
      <c r="G550" s="10">
        <f>F550/2882.7*1.186</f>
        <v>0.31420857226561366</v>
      </c>
      <c r="H550" s="10">
        <f>1000*(F550/24.305)/(E550/40.078)</f>
        <v>3.1943802574634295</v>
      </c>
      <c r="K550" s="8">
        <v>-0.27</v>
      </c>
      <c r="L550" s="8">
        <v>3.23</v>
      </c>
    </row>
    <row r="551" spans="1:12" ht="15.75">
      <c r="A551" s="1" t="s">
        <v>429</v>
      </c>
      <c r="B551" s="1" t="s">
        <v>397</v>
      </c>
      <c r="D551" s="1">
        <v>4</v>
      </c>
      <c r="E551" s="20"/>
      <c r="F551" s="20"/>
      <c r="G551" s="10"/>
      <c r="K551" s="8">
        <v>-0.4</v>
      </c>
      <c r="L551" s="8">
        <v>3.1</v>
      </c>
    </row>
    <row r="552" spans="1:12" ht="15.75">
      <c r="A552" s="1" t="s">
        <v>430</v>
      </c>
      <c r="B552" s="1" t="s">
        <v>397</v>
      </c>
      <c r="D552" s="1">
        <v>5</v>
      </c>
      <c r="E552" s="20"/>
      <c r="F552" s="20"/>
      <c r="G552" s="10"/>
      <c r="K552" s="8">
        <v>-1.12</v>
      </c>
      <c r="L552" s="8">
        <v>2.38</v>
      </c>
    </row>
    <row r="553" spans="1:12" ht="15.75">
      <c r="A553" s="1" t="s">
        <v>431</v>
      </c>
      <c r="B553" s="1" t="s">
        <v>397</v>
      </c>
      <c r="D553" s="1">
        <v>6</v>
      </c>
      <c r="E553" s="20"/>
      <c r="F553" s="20"/>
      <c r="G553" s="10"/>
      <c r="K553" s="8">
        <v>-1.39</v>
      </c>
      <c r="L553" s="8">
        <v>2.1100000000000003</v>
      </c>
    </row>
    <row r="554" spans="1:12" ht="15.75">
      <c r="A554" s="1" t="s">
        <v>432</v>
      </c>
      <c r="B554" s="1" t="s">
        <v>397</v>
      </c>
      <c r="D554" s="1">
        <v>7</v>
      </c>
      <c r="E554" s="20"/>
      <c r="F554" s="20"/>
      <c r="G554" s="10"/>
      <c r="K554" s="8">
        <v>-0.4</v>
      </c>
      <c r="L554" s="8">
        <v>3.1</v>
      </c>
    </row>
    <row r="555" spans="1:12" ht="15.75">
      <c r="A555" s="1" t="s">
        <v>433</v>
      </c>
      <c r="B555" s="1" t="s">
        <v>397</v>
      </c>
      <c r="D555" s="1">
        <v>8</v>
      </c>
      <c r="E555" s="20"/>
      <c r="F555" s="20"/>
      <c r="G555" s="10"/>
      <c r="K555" s="8">
        <v>-0.47</v>
      </c>
      <c r="L555" s="8">
        <v>3.0300000000000002</v>
      </c>
    </row>
    <row r="556" spans="1:12" ht="15.75">
      <c r="A556" s="1" t="s">
        <v>434</v>
      </c>
      <c r="B556" s="1" t="s">
        <v>397</v>
      </c>
      <c r="D556" s="1">
        <v>9</v>
      </c>
      <c r="E556" s="20"/>
      <c r="F556" s="20"/>
      <c r="G556" s="10"/>
      <c r="K556" s="8">
        <v>-0.6</v>
      </c>
      <c r="L556" s="8">
        <v>2.9</v>
      </c>
    </row>
    <row r="557" spans="1:12" ht="15.75">
      <c r="A557" s="1" t="s">
        <v>435</v>
      </c>
      <c r="B557" s="1" t="s">
        <v>397</v>
      </c>
      <c r="D557" s="1">
        <v>10</v>
      </c>
      <c r="E557" s="20">
        <v>394266.6289958024</v>
      </c>
      <c r="F557" s="20">
        <v>733.3710041976105</v>
      </c>
      <c r="G557" s="10">
        <f>F557/2882.7*1.186</f>
        <v>0.3017233881355556</v>
      </c>
      <c r="H557" s="10">
        <f>1000*(F557/24.305)/(E557/40.078)</f>
        <v>3.0672143744083913</v>
      </c>
      <c r="K557" s="8">
        <v>-0.34</v>
      </c>
      <c r="L557" s="8">
        <v>3.16</v>
      </c>
    </row>
    <row r="558" spans="1:12" ht="15.75">
      <c r="A558" s="1" t="s">
        <v>436</v>
      </c>
      <c r="B558" s="1" t="s">
        <v>397</v>
      </c>
      <c r="D558" s="1">
        <v>11</v>
      </c>
      <c r="E558" s="20"/>
      <c r="F558" s="20"/>
      <c r="G558" s="10"/>
      <c r="K558" s="8">
        <v>-0.34</v>
      </c>
      <c r="L558" s="8">
        <v>3.16</v>
      </c>
    </row>
    <row r="559" spans="1:12" ht="15.75">
      <c r="A559" s="1" t="s">
        <v>437</v>
      </c>
      <c r="B559" s="1" t="s">
        <v>397</v>
      </c>
      <c r="D559" s="1">
        <v>12</v>
      </c>
      <c r="E559" s="20">
        <v>394298.1243830207</v>
      </c>
      <c r="F559" s="20">
        <v>701.8756169792694</v>
      </c>
      <c r="G559" s="10">
        <f>F559/2882.7*1.186</f>
        <v>0.28876556066792014</v>
      </c>
      <c r="H559" s="10">
        <f>1000*(F559/24.305)/(E559/40.078)</f>
        <v>2.935255156645895</v>
      </c>
      <c r="K559" s="8">
        <v>-0.25</v>
      </c>
      <c r="L559" s="8">
        <v>3.25</v>
      </c>
    </row>
    <row r="560" spans="1:12" ht="15.75">
      <c r="A560" s="1" t="s">
        <v>438</v>
      </c>
      <c r="B560" s="1" t="s">
        <v>397</v>
      </c>
      <c r="D560" s="1">
        <v>13</v>
      </c>
      <c r="E560" s="1"/>
      <c r="F560" s="1"/>
      <c r="G560" s="10"/>
      <c r="K560" s="8">
        <v>-0.32</v>
      </c>
      <c r="L560" s="8">
        <v>3.18</v>
      </c>
    </row>
    <row r="561" spans="1:12" s="21" customFormat="1" ht="15.75">
      <c r="A561" s="23" t="s">
        <v>439</v>
      </c>
      <c r="B561" s="23" t="s">
        <v>397</v>
      </c>
      <c r="D561" s="23" t="s">
        <v>1008</v>
      </c>
      <c r="E561" s="23"/>
      <c r="F561" s="23"/>
      <c r="G561" s="25"/>
      <c r="J561" s="21">
        <v>-3.5</v>
      </c>
      <c r="K561" s="28">
        <v>-0.66</v>
      </c>
      <c r="L561" s="28">
        <v>2.84</v>
      </c>
    </row>
    <row r="562" s="21" customFormat="1" ht="15.75"/>
    <row r="563" spans="1:12" s="21" customFormat="1" ht="15.75">
      <c r="A563" s="23" t="s">
        <v>440</v>
      </c>
      <c r="B563" s="22" t="s">
        <v>425</v>
      </c>
      <c r="C563" s="21" t="s">
        <v>426</v>
      </c>
      <c r="D563" s="23" t="s">
        <v>1009</v>
      </c>
      <c r="E563" s="24">
        <v>394207.84357417416</v>
      </c>
      <c r="F563" s="24">
        <v>792.1564258258593</v>
      </c>
      <c r="G563" s="25">
        <f aca="true" t="shared" si="54" ref="G563:G580">F563/2882.7*1.186</f>
        <v>0.3259088774515105</v>
      </c>
      <c r="H563" s="10">
        <f aca="true" t="shared" si="55" ref="H563:H570">1000*(F563/24.305)/(E563/40.078)</f>
        <v>3.3135696504608756</v>
      </c>
      <c r="K563" s="26">
        <v>-0.39</v>
      </c>
      <c r="L563" s="26">
        <v>3.11</v>
      </c>
    </row>
    <row r="564" spans="1:12" ht="15.75">
      <c r="A564" s="1" t="s">
        <v>441</v>
      </c>
      <c r="B564" s="1" t="s">
        <v>397</v>
      </c>
      <c r="C564" s="31" t="s">
        <v>938</v>
      </c>
      <c r="D564" s="1" t="s">
        <v>945</v>
      </c>
      <c r="E564" s="9">
        <v>394116.09845991834</v>
      </c>
      <c r="F564" s="9">
        <v>883.9015400816113</v>
      </c>
      <c r="G564" s="10">
        <f t="shared" si="54"/>
        <v>0.36365463854608215</v>
      </c>
      <c r="H564" s="10">
        <f t="shared" si="55"/>
        <v>3.6981977605398426</v>
      </c>
      <c r="K564" s="11">
        <v>-0.55</v>
      </c>
      <c r="L564" s="8">
        <v>2.95</v>
      </c>
    </row>
    <row r="565" spans="1:12" ht="15.75">
      <c r="A565" s="1" t="s">
        <v>442</v>
      </c>
      <c r="B565" s="1" t="s">
        <v>397</v>
      </c>
      <c r="D565" s="1" t="s">
        <v>946</v>
      </c>
      <c r="E565" s="9">
        <v>394057.8788360629</v>
      </c>
      <c r="F565" s="9">
        <v>942.1211639370327</v>
      </c>
      <c r="G565" s="10">
        <f t="shared" si="54"/>
        <v>0.3876073474275231</v>
      </c>
      <c r="H565" s="10">
        <f t="shared" si="55"/>
        <v>3.9423679927748503</v>
      </c>
      <c r="K565" s="11">
        <v>-1.11</v>
      </c>
      <c r="L565" s="8">
        <v>2.3899999999999997</v>
      </c>
    </row>
    <row r="566" spans="1:12" ht="15.75">
      <c r="A566" s="1" t="s">
        <v>442</v>
      </c>
      <c r="B566" s="1" t="s">
        <v>443</v>
      </c>
      <c r="D566" s="1"/>
      <c r="E566" s="9">
        <v>393961</v>
      </c>
      <c r="F566" s="9">
        <v>1039</v>
      </c>
      <c r="G566" s="10">
        <f t="shared" si="54"/>
        <v>0.4274652235751205</v>
      </c>
      <c r="H566" s="10">
        <f t="shared" si="55"/>
        <v>4.348833013310036</v>
      </c>
      <c r="K566" s="11"/>
      <c r="L566" s="11"/>
    </row>
    <row r="567" spans="1:12" ht="15.75">
      <c r="A567" s="1" t="s">
        <v>444</v>
      </c>
      <c r="B567" s="1" t="s">
        <v>397</v>
      </c>
      <c r="D567" s="1" t="s">
        <v>947</v>
      </c>
      <c r="E567" s="9">
        <v>394008.0240107803</v>
      </c>
      <c r="F567" s="9">
        <v>991.9759892196496</v>
      </c>
      <c r="G567" s="10">
        <f t="shared" si="54"/>
        <v>0.40811861213948886</v>
      </c>
      <c r="H567" s="10">
        <f t="shared" si="55"/>
        <v>4.151514024167213</v>
      </c>
      <c r="K567" s="11">
        <v>-1.07</v>
      </c>
      <c r="L567" s="8">
        <v>2.4299999999999997</v>
      </c>
    </row>
    <row r="568" spans="1:12" ht="15.75">
      <c r="A568" s="1" t="s">
        <v>444</v>
      </c>
      <c r="B568" s="1" t="s">
        <v>443</v>
      </c>
      <c r="D568" s="1"/>
      <c r="E568" s="9">
        <v>393940</v>
      </c>
      <c r="F568" s="9">
        <v>1060</v>
      </c>
      <c r="G568" s="10">
        <f t="shared" si="54"/>
        <v>0.43610504041350123</v>
      </c>
      <c r="H568" s="10">
        <f t="shared" si="55"/>
        <v>4.436967015936364</v>
      </c>
      <c r="K568" s="11"/>
      <c r="L568" s="11"/>
    </row>
    <row r="569" spans="1:12" ht="15.75">
      <c r="A569" s="1" t="s">
        <v>445</v>
      </c>
      <c r="B569" s="1" t="s">
        <v>397</v>
      </c>
      <c r="D569" s="1" t="s">
        <v>1010</v>
      </c>
      <c r="E569" s="9">
        <v>393983.268983269</v>
      </c>
      <c r="F569" s="9">
        <v>1016.7310167310169</v>
      </c>
      <c r="G569" s="10">
        <f t="shared" si="54"/>
        <v>0.41830332183126445</v>
      </c>
      <c r="H569" s="10">
        <f t="shared" si="55"/>
        <v>4.255383533190437</v>
      </c>
      <c r="K569" s="11">
        <v>-0.57</v>
      </c>
      <c r="L569" s="8">
        <v>2.93</v>
      </c>
    </row>
    <row r="570" spans="1:12" s="21" customFormat="1" ht="15.75">
      <c r="A570" s="23" t="s">
        <v>446</v>
      </c>
      <c r="B570" s="22" t="s">
        <v>425</v>
      </c>
      <c r="D570" s="23" t="s">
        <v>944</v>
      </c>
      <c r="E570" s="24">
        <v>394025.0665128057</v>
      </c>
      <c r="F570" s="24">
        <v>974.9334871942813</v>
      </c>
      <c r="G570" s="25">
        <f t="shared" si="54"/>
        <v>0.40110698852201676</v>
      </c>
      <c r="H570" s="10">
        <f t="shared" si="55"/>
        <v>4.080013051785656</v>
      </c>
      <c r="K570" s="26">
        <v>-0.2</v>
      </c>
      <c r="L570" s="26">
        <v>3.3</v>
      </c>
    </row>
    <row r="571" spans="1:12" s="21" customFormat="1" ht="15.75">
      <c r="A571" s="23" t="s">
        <v>446</v>
      </c>
      <c r="B571" s="41" t="s">
        <v>443</v>
      </c>
      <c r="D571" s="23"/>
      <c r="E571" s="24">
        <v>393998</v>
      </c>
      <c r="F571" s="24">
        <v>1002</v>
      </c>
      <c r="G571" s="25">
        <f t="shared" si="54"/>
        <v>0.41224268914559264</v>
      </c>
      <c r="H571" s="25">
        <f aca="true" t="shared" si="56" ref="H571:H580">1000*(F571/24.305)/(E571/40.078)</f>
        <v>4.193572153537623</v>
      </c>
      <c r="K571" s="26"/>
      <c r="L571" s="26"/>
    </row>
    <row r="572" spans="1:12" s="21" customFormat="1" ht="15.75">
      <c r="A572" s="23" t="s">
        <v>447</v>
      </c>
      <c r="B572" s="23" t="s">
        <v>397</v>
      </c>
      <c r="D572" s="23" t="s">
        <v>1011</v>
      </c>
      <c r="E572" s="24">
        <v>394003.1876743259</v>
      </c>
      <c r="F572" s="24">
        <v>996.8123256740602</v>
      </c>
      <c r="G572" s="25">
        <f t="shared" si="54"/>
        <v>0.410108376955436</v>
      </c>
      <c r="H572" s="25">
        <f t="shared" si="56"/>
        <v>4.171805760734299</v>
      </c>
      <c r="K572" s="26">
        <v>-0.16</v>
      </c>
      <c r="L572" s="28">
        <v>3.34</v>
      </c>
    </row>
    <row r="573" spans="1:12" s="21" customFormat="1" ht="15.75">
      <c r="A573" s="23" t="s">
        <v>447</v>
      </c>
      <c r="B573" s="23" t="s">
        <v>443</v>
      </c>
      <c r="D573" s="23"/>
      <c r="E573" s="24">
        <v>393982</v>
      </c>
      <c r="F573" s="24">
        <v>1018</v>
      </c>
      <c r="G573" s="25">
        <f t="shared" si="54"/>
        <v>0.4188254067367399</v>
      </c>
      <c r="H573" s="25">
        <f t="shared" si="56"/>
        <v>4.260708406108141</v>
      </c>
      <c r="K573" s="26"/>
      <c r="L573" s="26"/>
    </row>
    <row r="574" spans="1:12" s="21" customFormat="1" ht="15.75">
      <c r="A574" s="23" t="s">
        <v>448</v>
      </c>
      <c r="B574" s="23" t="s">
        <v>397</v>
      </c>
      <c r="D574" s="23" t="s">
        <v>948</v>
      </c>
      <c r="E574" s="24">
        <v>393763.21353065537</v>
      </c>
      <c r="F574" s="24">
        <v>1236.7864693446088</v>
      </c>
      <c r="G574" s="84">
        <f>F574/2882.7*1.186</f>
        <v>0.5088385030154737</v>
      </c>
      <c r="H574" s="25">
        <f t="shared" si="56"/>
        <v>5.17928727345024</v>
      </c>
      <c r="K574" s="26">
        <v>-0.48</v>
      </c>
      <c r="L574" s="28">
        <v>3.02</v>
      </c>
    </row>
    <row r="575" spans="1:12" s="21" customFormat="1" ht="15.75">
      <c r="A575" s="23" t="s">
        <v>449</v>
      </c>
      <c r="B575" s="22" t="s">
        <v>425</v>
      </c>
      <c r="D575" s="23" t="s">
        <v>943</v>
      </c>
      <c r="E575" s="24">
        <v>394190.3509040291</v>
      </c>
      <c r="F575" s="24">
        <v>809.6490959708752</v>
      </c>
      <c r="G575" s="25">
        <f t="shared" si="54"/>
        <v>0.3331057091689937</v>
      </c>
      <c r="H575" s="10">
        <f t="shared" si="56"/>
        <v>3.386891323741775</v>
      </c>
      <c r="K575" s="26">
        <v>-0.46</v>
      </c>
      <c r="L575" s="26">
        <v>3.04</v>
      </c>
    </row>
    <row r="576" spans="1:12" s="21" customFormat="1" ht="15.75">
      <c r="A576" s="23" t="s">
        <v>450</v>
      </c>
      <c r="B576" s="23" t="s">
        <v>397</v>
      </c>
      <c r="D576" s="23" t="s">
        <v>1012</v>
      </c>
      <c r="E576" s="24">
        <v>394172.11194673897</v>
      </c>
      <c r="F576" s="24">
        <v>827.8880532610036</v>
      </c>
      <c r="G576" s="25">
        <f t="shared" si="54"/>
        <v>0.34060957823136306</v>
      </c>
      <c r="H576" s="25">
        <f t="shared" si="56"/>
        <v>3.4633480386572777</v>
      </c>
      <c r="K576" s="26">
        <v>-0.51</v>
      </c>
      <c r="L576" s="28">
        <v>2.99</v>
      </c>
    </row>
    <row r="577" spans="1:12" s="21" customFormat="1" ht="15.75">
      <c r="A577" s="23" t="s">
        <v>450</v>
      </c>
      <c r="B577" s="23" t="s">
        <v>443</v>
      </c>
      <c r="D577" s="23"/>
      <c r="E577" s="24">
        <v>394133</v>
      </c>
      <c r="F577" s="24">
        <v>867</v>
      </c>
      <c r="G577" s="25">
        <f t="shared" si="54"/>
        <v>0.35670100947028827</v>
      </c>
      <c r="H577" s="25">
        <f t="shared" si="56"/>
        <v>3.6273270451078496</v>
      </c>
      <c r="K577" s="26"/>
      <c r="L577" s="26"/>
    </row>
    <row r="578" spans="1:12" s="21" customFormat="1" ht="15.75">
      <c r="A578" s="23" t="s">
        <v>451</v>
      </c>
      <c r="B578" s="22" t="s">
        <v>425</v>
      </c>
      <c r="D578" s="23" t="s">
        <v>943</v>
      </c>
      <c r="E578" s="24">
        <v>394278.8340468396</v>
      </c>
      <c r="F578" s="24">
        <v>721.165953160413</v>
      </c>
      <c r="G578" s="25">
        <f t="shared" si="54"/>
        <v>0.2967019878753425</v>
      </c>
      <c r="H578" s="10">
        <f t="shared" si="56"/>
        <v>3.016075209979661</v>
      </c>
      <c r="K578" s="26"/>
      <c r="L578" s="26"/>
    </row>
    <row r="579" spans="1:12" ht="15.75">
      <c r="A579" s="1" t="s">
        <v>452</v>
      </c>
      <c r="B579" s="1" t="s">
        <v>397</v>
      </c>
      <c r="D579" s="1" t="s">
        <v>1013</v>
      </c>
      <c r="E579" s="9">
        <v>394212.4624413804</v>
      </c>
      <c r="F579" s="9">
        <v>787.5375586195274</v>
      </c>
      <c r="G579" s="10">
        <f t="shared" si="54"/>
        <v>0.32400858380086706</v>
      </c>
      <c r="H579" s="10">
        <f t="shared" si="56"/>
        <v>3.294210451798026</v>
      </c>
      <c r="K579" s="11"/>
      <c r="L579" s="11"/>
    </row>
    <row r="580" spans="1:12" ht="15.75">
      <c r="A580" s="1" t="s">
        <v>453</v>
      </c>
      <c r="B580" s="1" t="s">
        <v>397</v>
      </c>
      <c r="D580" s="1" t="s">
        <v>948</v>
      </c>
      <c r="E580" s="9">
        <v>394201.6431740032</v>
      </c>
      <c r="F580" s="9">
        <v>798.3568259967976</v>
      </c>
      <c r="G580" s="10">
        <f t="shared" si="54"/>
        <v>0.32845984515634713</v>
      </c>
      <c r="H580" s="10">
        <f t="shared" si="56"/>
        <v>3.3395582896257134</v>
      </c>
      <c r="J580">
        <v>-3.5</v>
      </c>
      <c r="K580" s="11">
        <v>-0.07</v>
      </c>
      <c r="L580" s="8">
        <v>3.43</v>
      </c>
    </row>
    <row r="582" ht="15.75">
      <c r="A582" s="1"/>
    </row>
    <row r="583" spans="1:12" s="1" customFormat="1" ht="15.75">
      <c r="A583" s="1" t="s">
        <v>455</v>
      </c>
      <c r="B583" s="6" t="s">
        <v>179</v>
      </c>
      <c r="C583" s="7" t="s">
        <v>189</v>
      </c>
      <c r="D583" s="1" t="s">
        <v>1014</v>
      </c>
      <c r="E583" s="9">
        <v>385765.7718120806</v>
      </c>
      <c r="F583" s="9">
        <v>1565.8389261744967</v>
      </c>
      <c r="G583" s="10">
        <f aca="true" t="shared" si="57" ref="G583:G594">F583/2882.7*1.186</f>
        <v>0.6442172152644927</v>
      </c>
      <c r="H583" s="10">
        <f>1000*(F583/24.305)/(E583/40.078)</f>
        <v>6.693200114473887</v>
      </c>
      <c r="I583"/>
      <c r="J583" s="12"/>
      <c r="K583" s="11">
        <v>3.45</v>
      </c>
      <c r="L583" s="11">
        <v>4.66</v>
      </c>
    </row>
    <row r="584" spans="1:12" s="23" customFormat="1" ht="15.75">
      <c r="A584" s="23" t="s">
        <v>456</v>
      </c>
      <c r="B584" s="21" t="s">
        <v>20</v>
      </c>
      <c r="C584" s="31" t="s">
        <v>938</v>
      </c>
      <c r="D584" s="23" t="s">
        <v>1015</v>
      </c>
      <c r="E584" s="24">
        <v>387660</v>
      </c>
      <c r="F584" s="24">
        <v>2730</v>
      </c>
      <c r="G584" s="44">
        <f t="shared" si="57"/>
        <v>1.1231761889894891</v>
      </c>
      <c r="H584" s="25"/>
      <c r="I584" s="21"/>
      <c r="J584" s="27"/>
      <c r="K584" s="55">
        <v>3.69</v>
      </c>
      <c r="L584" s="26">
        <v>4.9</v>
      </c>
    </row>
    <row r="585" spans="1:12" s="23" customFormat="1" ht="15.75">
      <c r="A585" s="23" t="s">
        <v>457</v>
      </c>
      <c r="B585" s="21" t="s">
        <v>20</v>
      </c>
      <c r="C585" s="21"/>
      <c r="D585" s="23" t="s">
        <v>1016</v>
      </c>
      <c r="E585" s="24">
        <v>387030.00000000006</v>
      </c>
      <c r="F585" s="24">
        <v>1762.2499999999998</v>
      </c>
      <c r="G585" s="44">
        <f>F585/2882.7*1.186</f>
        <v>0.7250246296874457</v>
      </c>
      <c r="H585" s="25">
        <f>1000*(F585/24.305)/(E585/40.078)</f>
        <v>7.508156298358984</v>
      </c>
      <c r="I585" s="21"/>
      <c r="J585" s="27"/>
      <c r="K585" s="55">
        <v>3.47</v>
      </c>
      <c r="L585" s="26">
        <v>4.68</v>
      </c>
    </row>
    <row r="586" spans="1:12" s="23" customFormat="1" ht="15.75">
      <c r="A586" s="23" t="s">
        <v>458</v>
      </c>
      <c r="B586" s="21" t="s">
        <v>20</v>
      </c>
      <c r="C586" s="21"/>
      <c r="D586" s="23" t="s">
        <v>1016</v>
      </c>
      <c r="E586" s="24"/>
      <c r="F586" s="24"/>
      <c r="G586" s="44"/>
      <c r="H586" s="21"/>
      <c r="I586" s="21"/>
      <c r="J586" s="27"/>
      <c r="K586" s="55">
        <v>3.39</v>
      </c>
      <c r="L586" s="26">
        <v>4.6</v>
      </c>
    </row>
    <row r="587" spans="1:12" s="23" customFormat="1" ht="15.75">
      <c r="A587" s="23" t="s">
        <v>459</v>
      </c>
      <c r="B587" s="21" t="s">
        <v>20</v>
      </c>
      <c r="C587" s="21"/>
      <c r="D587" s="23" t="s">
        <v>1017</v>
      </c>
      <c r="E587" s="24">
        <v>387968.67469879513</v>
      </c>
      <c r="F587" s="24">
        <v>2107.590361445783</v>
      </c>
      <c r="G587" s="44">
        <f>F587/2882.7*1.186</f>
        <v>0.8671045092013385</v>
      </c>
      <c r="H587" s="21"/>
      <c r="I587" s="21"/>
      <c r="J587" s="27"/>
      <c r="K587" s="55">
        <v>3.65</v>
      </c>
      <c r="L587" s="26">
        <v>4.86</v>
      </c>
    </row>
    <row r="588" spans="1:12" s="23" customFormat="1" ht="15.75">
      <c r="A588" s="23" t="s">
        <v>460</v>
      </c>
      <c r="B588" s="21" t="s">
        <v>20</v>
      </c>
      <c r="C588" s="21"/>
      <c r="D588" s="23" t="s">
        <v>1018</v>
      </c>
      <c r="E588" s="24">
        <v>388253.92491467576</v>
      </c>
      <c r="F588" s="24">
        <v>2194.1296928327647</v>
      </c>
      <c r="G588" s="44">
        <f t="shared" si="57"/>
        <v>0.9027085078917886</v>
      </c>
      <c r="H588" s="21"/>
      <c r="I588" s="21"/>
      <c r="J588" s="27"/>
      <c r="K588" s="55">
        <v>3.56</v>
      </c>
      <c r="L588" s="26">
        <v>4.77</v>
      </c>
    </row>
    <row r="589" spans="1:12" s="23" customFormat="1" ht="15.75">
      <c r="A589" s="23" t="s">
        <v>461</v>
      </c>
      <c r="B589" s="21" t="s">
        <v>20</v>
      </c>
      <c r="C589" s="21"/>
      <c r="D589" s="23" t="s">
        <v>1015</v>
      </c>
      <c r="E589" s="24">
        <v>389520.0534759358</v>
      </c>
      <c r="F589" s="24">
        <v>2323.101604278075</v>
      </c>
      <c r="G589" s="44">
        <f t="shared" si="57"/>
        <v>0.955770112281471</v>
      </c>
      <c r="H589" s="21"/>
      <c r="I589" s="21"/>
      <c r="J589" s="27"/>
      <c r="K589" s="55">
        <v>3.63</v>
      </c>
      <c r="L589" s="26">
        <v>4.84</v>
      </c>
    </row>
    <row r="590" spans="1:12" s="23" customFormat="1" ht="15.75">
      <c r="A590" s="23" t="s">
        <v>462</v>
      </c>
      <c r="B590" s="21" t="s">
        <v>20</v>
      </c>
      <c r="C590" s="21"/>
      <c r="D590" s="23" t="s">
        <v>1016</v>
      </c>
      <c r="E590" s="24">
        <v>388424.6153846153</v>
      </c>
      <c r="F590" s="24">
        <v>2312.961538461538</v>
      </c>
      <c r="G590" s="44">
        <f t="shared" si="57"/>
        <v>0.9515982879298519</v>
      </c>
      <c r="H590" s="21"/>
      <c r="I590" s="21"/>
      <c r="J590" s="27"/>
      <c r="K590" s="55">
        <v>3.56</v>
      </c>
      <c r="L590" s="26">
        <v>4.77</v>
      </c>
    </row>
    <row r="591" spans="1:12" s="23" customFormat="1" ht="15.75">
      <c r="A591" s="23" t="s">
        <v>463</v>
      </c>
      <c r="B591" s="21" t="s">
        <v>20</v>
      </c>
      <c r="C591" s="21"/>
      <c r="D591" s="23" t="s">
        <v>1017</v>
      </c>
      <c r="E591" s="24">
        <v>389303.79310344823</v>
      </c>
      <c r="F591" s="24">
        <v>2143.448275862069</v>
      </c>
      <c r="G591" s="44">
        <f t="shared" si="57"/>
        <v>0.8818571669519596</v>
      </c>
      <c r="H591" s="21"/>
      <c r="I591" s="21"/>
      <c r="J591" s="27"/>
      <c r="K591" s="55">
        <v>3.82</v>
      </c>
      <c r="L591" s="26">
        <v>5.03</v>
      </c>
    </row>
    <row r="592" spans="1:12" s="23" customFormat="1" ht="15.75">
      <c r="A592" s="23" t="s">
        <v>464</v>
      </c>
      <c r="B592" s="21" t="s">
        <v>20</v>
      </c>
      <c r="C592" s="21"/>
      <c r="D592" s="23" t="s">
        <v>1019</v>
      </c>
      <c r="E592" s="24">
        <v>388404.0517241379</v>
      </c>
      <c r="F592" s="24">
        <v>1612.2931034482756</v>
      </c>
      <c r="G592" s="25">
        <f t="shared" si="57"/>
        <v>0.6633293858846411</v>
      </c>
      <c r="H592" s="25">
        <f>1000*(F592/24.305)/(E592/40.078)</f>
        <v>6.844955989505881</v>
      </c>
      <c r="I592" s="21"/>
      <c r="J592" s="27"/>
      <c r="K592" s="55">
        <v>3.68</v>
      </c>
      <c r="L592" s="26">
        <v>4.890000000000001</v>
      </c>
    </row>
    <row r="593" spans="1:12" s="23" customFormat="1" ht="15.75">
      <c r="A593" s="23" t="s">
        <v>465</v>
      </c>
      <c r="B593" s="21" t="s">
        <v>20</v>
      </c>
      <c r="C593" s="21"/>
      <c r="D593" s="23" t="s">
        <v>1015</v>
      </c>
      <c r="E593" s="24">
        <v>387538.1481481482</v>
      </c>
      <c r="F593" s="24">
        <v>1747.666666666667</v>
      </c>
      <c r="G593" s="25">
        <f t="shared" si="57"/>
        <v>0.7190247568830149</v>
      </c>
      <c r="H593" s="21"/>
      <c r="I593" s="21"/>
      <c r="J593" s="27"/>
      <c r="K593" s="55">
        <v>3.53</v>
      </c>
      <c r="L593" s="26">
        <v>4.74</v>
      </c>
    </row>
    <row r="594" spans="1:12" s="23" customFormat="1" ht="15.75">
      <c r="A594" s="23" t="s">
        <v>466</v>
      </c>
      <c r="B594" s="21" t="s">
        <v>20</v>
      </c>
      <c r="C594" s="21"/>
      <c r="D594" s="23" t="s">
        <v>1016</v>
      </c>
      <c r="E594" s="24">
        <v>388219.2893401016</v>
      </c>
      <c r="F594" s="24">
        <v>1571.9796954314722</v>
      </c>
      <c r="G594" s="25">
        <f t="shared" si="57"/>
        <v>0.6467436496276845</v>
      </c>
      <c r="H594" s="25">
        <f>1000*(F594/24.305)/(E594/40.078)</f>
        <v>6.676982491532149</v>
      </c>
      <c r="I594" s="21"/>
      <c r="J594" s="27"/>
      <c r="K594" s="55">
        <v>3.49</v>
      </c>
      <c r="L594" s="26">
        <v>4.7</v>
      </c>
    </row>
    <row r="595" spans="1:12" s="23" customFormat="1" ht="15.75">
      <c r="A595" s="23" t="s">
        <v>467</v>
      </c>
      <c r="B595" s="21" t="s">
        <v>20</v>
      </c>
      <c r="C595" s="21"/>
      <c r="D595" s="23" t="s">
        <v>1020</v>
      </c>
      <c r="E595" s="24">
        <v>388690.47619047627</v>
      </c>
      <c r="F595" s="24">
        <v>1994.0476190476193</v>
      </c>
      <c r="G595" s="25">
        <f>F595/2882.7*1.186</f>
        <v>0.8203907712181207</v>
      </c>
      <c r="H595" s="21"/>
      <c r="I595" s="21"/>
      <c r="J595" s="27">
        <v>-1.21</v>
      </c>
      <c r="K595" s="55">
        <v>3.64</v>
      </c>
      <c r="L595" s="26">
        <v>4.85</v>
      </c>
    </row>
    <row r="597" spans="1:12" s="1" customFormat="1" ht="15.75">
      <c r="A597" s="1" t="s">
        <v>468</v>
      </c>
      <c r="B597" s="6" t="s">
        <v>179</v>
      </c>
      <c r="C597" s="7" t="s">
        <v>189</v>
      </c>
      <c r="D597" s="1" t="s">
        <v>469</v>
      </c>
      <c r="E597" s="9">
        <v>393433.63657569396</v>
      </c>
      <c r="F597" s="9">
        <v>1566.3634243060415</v>
      </c>
      <c r="G597" s="10">
        <f aca="true" t="shared" si="58" ref="G597:G612">F597/2882.7*1.186</f>
        <v>0.6444330042068079</v>
      </c>
      <c r="H597" s="10">
        <f aca="true" t="shared" si="59" ref="H597:H608">1000*(F597/24.305)/(E597/40.078)</f>
        <v>6.564950591309602</v>
      </c>
      <c r="I597"/>
      <c r="J597" s="12"/>
      <c r="K597" s="94">
        <v>2.29</v>
      </c>
      <c r="L597" s="54"/>
    </row>
    <row r="598" spans="1:12" s="1" customFormat="1" ht="15.75">
      <c r="A598" s="1" t="s">
        <v>470</v>
      </c>
      <c r="B598" t="s">
        <v>20</v>
      </c>
      <c r="C598" s="31" t="s">
        <v>938</v>
      </c>
      <c r="D598" s="1" t="s">
        <v>397</v>
      </c>
      <c r="E598" s="20">
        <v>393528.1788542152</v>
      </c>
      <c r="F598" s="20">
        <v>1471.821145784816</v>
      </c>
      <c r="G598" s="10">
        <f t="shared" si="58"/>
        <v>0.6055364342112575</v>
      </c>
      <c r="H598" s="10">
        <f t="shared" si="59"/>
        <v>6.1672225118701975</v>
      </c>
      <c r="I598"/>
      <c r="J598" s="12"/>
      <c r="K598" s="94">
        <v>2.5</v>
      </c>
      <c r="L598" s="54"/>
    </row>
    <row r="599" spans="1:12" s="1" customFormat="1" ht="15.75">
      <c r="A599" s="1" t="s">
        <v>471</v>
      </c>
      <c r="B599" t="s">
        <v>20</v>
      </c>
      <c r="C599"/>
      <c r="D599" s="1" t="s">
        <v>397</v>
      </c>
      <c r="E599" s="9">
        <v>393650.162918223</v>
      </c>
      <c r="F599" s="9">
        <v>1349.8370817770005</v>
      </c>
      <c r="G599" s="10">
        <f t="shared" si="58"/>
        <v>0.5553497689622654</v>
      </c>
      <c r="H599" s="10">
        <f t="shared" si="59"/>
        <v>5.654332386107307</v>
      </c>
      <c r="I599"/>
      <c r="J599" s="12"/>
      <c r="K599" s="94">
        <v>2.41</v>
      </c>
      <c r="L599" s="54"/>
    </row>
    <row r="600" spans="1:12" s="1" customFormat="1" ht="15.75">
      <c r="A600" s="1" t="s">
        <v>472</v>
      </c>
      <c r="B600" t="s">
        <v>20</v>
      </c>
      <c r="C600"/>
      <c r="D600" s="1" t="s">
        <v>397</v>
      </c>
      <c r="E600" s="9">
        <v>393715.7454714352</v>
      </c>
      <c r="F600" s="9">
        <v>1284.2545285647932</v>
      </c>
      <c r="G600" s="10">
        <f t="shared" si="58"/>
        <v>0.528367804793369</v>
      </c>
      <c r="H600" s="10">
        <f t="shared" si="59"/>
        <v>5.37871753670972</v>
      </c>
      <c r="I600"/>
      <c r="J600" s="12"/>
      <c r="K600" s="94">
        <v>2.95</v>
      </c>
      <c r="L600" s="54"/>
    </row>
    <row r="601" spans="1:12" s="1" customFormat="1" ht="15.75">
      <c r="A601" s="1" t="s">
        <v>473</v>
      </c>
      <c r="B601" t="s">
        <v>20</v>
      </c>
      <c r="C601"/>
      <c r="D601" s="1" t="s">
        <v>397</v>
      </c>
      <c r="E601" s="20">
        <v>393578.7434265153</v>
      </c>
      <c r="F601" s="20">
        <v>1421.2565734846387</v>
      </c>
      <c r="G601" s="10">
        <f t="shared" si="58"/>
        <v>0.5847331654881817</v>
      </c>
      <c r="H601" s="10">
        <f t="shared" si="59"/>
        <v>5.954581819013007</v>
      </c>
      <c r="I601"/>
      <c r="J601" s="12"/>
      <c r="K601" s="11">
        <v>3.06</v>
      </c>
      <c r="L601" s="11">
        <v>4.27</v>
      </c>
    </row>
    <row r="602" spans="1:12" s="1" customFormat="1" ht="15.75">
      <c r="A602" s="1" t="s">
        <v>474</v>
      </c>
      <c r="B602" t="s">
        <v>20</v>
      </c>
      <c r="C602"/>
      <c r="D602" s="1" t="s">
        <v>397</v>
      </c>
      <c r="E602" s="9">
        <v>393473.48081023456</v>
      </c>
      <c r="F602" s="9">
        <v>1526.5191897654586</v>
      </c>
      <c r="G602" s="10">
        <f t="shared" si="58"/>
        <v>0.6280402952308024</v>
      </c>
      <c r="H602" s="10">
        <f t="shared" si="59"/>
        <v>6.397307351736125</v>
      </c>
      <c r="I602"/>
      <c r="J602" s="12"/>
      <c r="K602" s="11">
        <v>2.72</v>
      </c>
      <c r="L602" s="11">
        <v>3.93</v>
      </c>
    </row>
    <row r="603" spans="1:12" s="1" customFormat="1" ht="15.75">
      <c r="A603" s="1" t="s">
        <v>475</v>
      </c>
      <c r="B603" t="s">
        <v>20</v>
      </c>
      <c r="C603"/>
      <c r="D603" s="1" t="s">
        <v>397</v>
      </c>
      <c r="E603" s="9">
        <v>393479.40726678265</v>
      </c>
      <c r="F603" s="9">
        <v>1520.5927332173178</v>
      </c>
      <c r="G603" s="10">
        <f t="shared" si="58"/>
        <v>0.6256020333700139</v>
      </c>
      <c r="H603" s="10">
        <f t="shared" si="59"/>
        <v>6.37237489121887</v>
      </c>
      <c r="I603"/>
      <c r="J603" s="12"/>
      <c r="K603" s="11">
        <v>3.02</v>
      </c>
      <c r="L603" s="11">
        <v>4.23</v>
      </c>
    </row>
    <row r="604" spans="1:12" s="1" customFormat="1" ht="15.75">
      <c r="A604" s="1" t="s">
        <v>476</v>
      </c>
      <c r="B604" t="s">
        <v>20</v>
      </c>
      <c r="C604"/>
      <c r="D604" s="1" t="s">
        <v>397</v>
      </c>
      <c r="E604" s="9">
        <v>393301.0752688172</v>
      </c>
      <c r="F604" s="9">
        <v>1698.9247311827958</v>
      </c>
      <c r="G604" s="10">
        <f t="shared" si="58"/>
        <v>0.6989713571244999</v>
      </c>
      <c r="H604" s="10">
        <f t="shared" si="59"/>
        <v>7.122942199184858</v>
      </c>
      <c r="I604"/>
      <c r="J604" s="12"/>
      <c r="K604" s="11">
        <v>3.17</v>
      </c>
      <c r="L604" s="11">
        <v>4.38</v>
      </c>
    </row>
    <row r="605" spans="1:12" s="1" customFormat="1" ht="15.75">
      <c r="A605" s="1" t="s">
        <v>477</v>
      </c>
      <c r="B605" t="s">
        <v>20</v>
      </c>
      <c r="C605"/>
      <c r="D605" s="1" t="s">
        <v>397</v>
      </c>
      <c r="E605" s="20">
        <v>393462</v>
      </c>
      <c r="F605" s="20">
        <v>1538</v>
      </c>
      <c r="G605" s="10">
        <f t="shared" si="58"/>
        <v>0.6327637284490235</v>
      </c>
      <c r="H605" s="10">
        <f t="shared" si="59"/>
        <v>6.445608981790287</v>
      </c>
      <c r="I605"/>
      <c r="J605" s="12"/>
      <c r="K605" s="11">
        <v>2.84</v>
      </c>
      <c r="L605" s="11">
        <v>4.05</v>
      </c>
    </row>
    <row r="606" spans="1:12" s="1" customFormat="1" ht="15.75">
      <c r="A606" s="1" t="s">
        <v>478</v>
      </c>
      <c r="B606" t="s">
        <v>20</v>
      </c>
      <c r="C606"/>
      <c r="D606" s="1" t="s">
        <v>397</v>
      </c>
      <c r="E606" s="9">
        <v>393304.4611375134</v>
      </c>
      <c r="F606" s="9">
        <v>1695.538862486586</v>
      </c>
      <c r="G606" s="10">
        <f t="shared" si="58"/>
        <v>0.6975783435352589</v>
      </c>
      <c r="H606" s="10">
        <f t="shared" si="59"/>
        <v>7.108685347977864</v>
      </c>
      <c r="I606"/>
      <c r="J606" s="12"/>
      <c r="K606" s="11">
        <v>3.46</v>
      </c>
      <c r="L606" s="11">
        <v>4.67</v>
      </c>
    </row>
    <row r="607" spans="1:12" s="1" customFormat="1" ht="15.75">
      <c r="A607" s="1" t="s">
        <v>479</v>
      </c>
      <c r="B607" t="s">
        <v>20</v>
      </c>
      <c r="C607"/>
      <c r="D607" s="1" t="s">
        <v>397</v>
      </c>
      <c r="E607" s="20">
        <v>393150.86711352266</v>
      </c>
      <c r="F607" s="20">
        <v>1849.1328864772845</v>
      </c>
      <c r="G607" s="10">
        <f t="shared" si="58"/>
        <v>0.7607699737614249</v>
      </c>
      <c r="H607" s="10">
        <f t="shared" si="59"/>
        <v>7.75566961420598</v>
      </c>
      <c r="I607"/>
      <c r="J607" s="12"/>
      <c r="K607" s="11">
        <v>3.28</v>
      </c>
      <c r="L607" s="11">
        <v>4.49</v>
      </c>
    </row>
    <row r="608" spans="1:12" s="1" customFormat="1" ht="15.75">
      <c r="A608" s="1" t="s">
        <v>480</v>
      </c>
      <c r="B608" t="s">
        <v>20</v>
      </c>
      <c r="C608"/>
      <c r="D608" s="1" t="s">
        <v>397</v>
      </c>
      <c r="E608" s="20">
        <v>393462</v>
      </c>
      <c r="F608" s="20">
        <v>1538</v>
      </c>
      <c r="G608" s="10">
        <f t="shared" si="58"/>
        <v>0.6327637284490235</v>
      </c>
      <c r="H608" s="10">
        <f t="shared" si="59"/>
        <v>6.445608981790287</v>
      </c>
      <c r="I608"/>
      <c r="J608" s="12"/>
      <c r="K608" s="11">
        <v>3.44</v>
      </c>
      <c r="L608" s="11">
        <v>4.65</v>
      </c>
    </row>
    <row r="609" spans="1:12" s="23" customFormat="1" ht="15.75">
      <c r="A609" s="23" t="s">
        <v>481</v>
      </c>
      <c r="B609" t="s">
        <v>20</v>
      </c>
      <c r="C609" s="21"/>
      <c r="D609" s="23" t="s">
        <v>482</v>
      </c>
      <c r="E609" s="24"/>
      <c r="F609" s="24"/>
      <c r="G609" s="25"/>
      <c r="H609"/>
      <c r="I609"/>
      <c r="J609" s="27"/>
      <c r="K609" s="26">
        <v>3.6</v>
      </c>
      <c r="L609" s="11">
        <v>4.81</v>
      </c>
    </row>
    <row r="610" spans="1:12" s="23" customFormat="1" ht="15.75">
      <c r="A610" s="23" t="s">
        <v>483</v>
      </c>
      <c r="B610" t="s">
        <v>20</v>
      </c>
      <c r="C610" s="21"/>
      <c r="D610" s="23" t="s">
        <v>484</v>
      </c>
      <c r="E610" s="24">
        <v>393170.9005928939</v>
      </c>
      <c r="F610" s="24">
        <v>1829.0994071060718</v>
      </c>
      <c r="G610" s="25">
        <f t="shared" si="58"/>
        <v>0.7525278026946269</v>
      </c>
      <c r="H610" s="10">
        <f>1000*(F610/24.305)/(E610/40.078)</f>
        <v>7.671253901952544</v>
      </c>
      <c r="I610"/>
      <c r="J610" s="27"/>
      <c r="K610" s="55">
        <v>3.43</v>
      </c>
      <c r="L610" s="11">
        <v>4.64</v>
      </c>
    </row>
    <row r="611" spans="1:12" s="23" customFormat="1" ht="15.75">
      <c r="A611" s="56" t="s">
        <v>485</v>
      </c>
      <c r="B611" s="21" t="s">
        <v>20</v>
      </c>
      <c r="C611" s="21"/>
      <c r="D611" s="23" t="s">
        <v>486</v>
      </c>
      <c r="E611" s="24">
        <v>393147.1480941306</v>
      </c>
      <c r="F611" s="24">
        <v>1852.851905869368</v>
      </c>
      <c r="G611" s="25">
        <f t="shared" si="58"/>
        <v>0.7623000521598052</v>
      </c>
      <c r="H611" s="10">
        <f>1000*(F611/24.305)/(E611/40.078)</f>
        <v>7.771341511851248</v>
      </c>
      <c r="I611" s="21"/>
      <c r="J611" s="27"/>
      <c r="K611" s="55">
        <v>3.53</v>
      </c>
      <c r="L611" s="26">
        <v>4.74</v>
      </c>
    </row>
    <row r="612" spans="1:12" s="23" customFormat="1" ht="15.75">
      <c r="A612" s="56" t="s">
        <v>487</v>
      </c>
      <c r="B612" s="21" t="s">
        <v>20</v>
      </c>
      <c r="C612" s="21"/>
      <c r="D612" s="23" t="s">
        <v>488</v>
      </c>
      <c r="E612" s="24">
        <v>393021.1522404676</v>
      </c>
      <c r="F612" s="24">
        <v>1978.8477595324243</v>
      </c>
      <c r="G612" s="25">
        <f t="shared" si="58"/>
        <v>0.8141372473047681</v>
      </c>
      <c r="H612" s="10">
        <f>1000*(F612/24.305)/(E612/40.078)</f>
        <v>8.30246157874218</v>
      </c>
      <c r="I612" s="21"/>
      <c r="J612" s="27">
        <v>-1.21</v>
      </c>
      <c r="K612" s="55">
        <v>3.8</v>
      </c>
      <c r="L612" s="26">
        <v>5.01</v>
      </c>
    </row>
    <row r="614" spans="1:12" s="1" customFormat="1" ht="15.75">
      <c r="A614" s="1" t="s">
        <v>489</v>
      </c>
      <c r="B614" s="83" t="s">
        <v>179</v>
      </c>
      <c r="C614" t="s">
        <v>490</v>
      </c>
      <c r="D614" s="2"/>
      <c r="E614" s="9">
        <v>394603.5096978493</v>
      </c>
      <c r="F614" s="9">
        <v>5396.490302150679</v>
      </c>
      <c r="G614" s="10">
        <f>F614/2882.7*1.186</f>
        <v>2.220223227651405</v>
      </c>
      <c r="H614">
        <v>22.74</v>
      </c>
      <c r="I614"/>
      <c r="J614">
        <v>-1.3</v>
      </c>
      <c r="K614" s="12">
        <v>3.01</v>
      </c>
      <c r="L614" s="12">
        <v>4.31</v>
      </c>
    </row>
    <row r="615" spans="2:3" ht="15.75">
      <c r="B615" s="53" t="s">
        <v>1174</v>
      </c>
      <c r="C615" s="31" t="s">
        <v>938</v>
      </c>
    </row>
    <row r="617" spans="1:12" ht="15.75">
      <c r="A617" s="5" t="s">
        <v>491</v>
      </c>
      <c r="B617" s="6" t="s">
        <v>492</v>
      </c>
      <c r="C617" t="s">
        <v>1040</v>
      </c>
      <c r="D617" s="1" t="s">
        <v>350</v>
      </c>
      <c r="E617" s="20">
        <v>391147.0165645002</v>
      </c>
      <c r="F617" s="20">
        <v>3852.983435499732</v>
      </c>
      <c r="G617" s="10">
        <f aca="true" t="shared" si="60" ref="G617:G623">F617/2882.7*1.186</f>
        <v>1.585193864953926</v>
      </c>
      <c r="H617" s="10">
        <f aca="true" t="shared" si="61" ref="H617:H623">1000*(F617/24.305)/(E617/40.078)</f>
        <v>16.243048287883937</v>
      </c>
      <c r="K617" s="15">
        <v>0.76</v>
      </c>
      <c r="L617">
        <v>2.06</v>
      </c>
    </row>
    <row r="618" spans="1:12" ht="15.75">
      <c r="A618" s="7" t="s">
        <v>493</v>
      </c>
      <c r="B618" t="s">
        <v>20</v>
      </c>
      <c r="C618" s="31" t="s">
        <v>938</v>
      </c>
      <c r="D618" s="1" t="s">
        <v>350</v>
      </c>
      <c r="E618" s="20">
        <v>391551.6090439366</v>
      </c>
      <c r="F618" s="20">
        <v>3448.3909560633906</v>
      </c>
      <c r="G618" s="10">
        <f t="shared" si="60"/>
        <v>1.4187364879769597</v>
      </c>
      <c r="H618" s="10">
        <f t="shared" si="61"/>
        <v>14.522383457771696</v>
      </c>
      <c r="K618" s="15">
        <v>0.55</v>
      </c>
      <c r="L618">
        <v>1.85</v>
      </c>
    </row>
    <row r="619" spans="1:12" ht="15.75">
      <c r="A619" s="7" t="s">
        <v>494</v>
      </c>
      <c r="B619" t="s">
        <v>20</v>
      </c>
      <c r="D619" s="1" t="s">
        <v>1077</v>
      </c>
      <c r="E619" s="20">
        <v>391596.1886234491</v>
      </c>
      <c r="F619" s="20">
        <v>3403.8113765509224</v>
      </c>
      <c r="G619" s="10">
        <f t="shared" si="60"/>
        <v>1.4003955640855428</v>
      </c>
      <c r="H619" s="10">
        <f t="shared" si="61"/>
        <v>14.333011351441604</v>
      </c>
      <c r="K619" s="15">
        <v>0.38</v>
      </c>
      <c r="L619">
        <v>1.6800000000000002</v>
      </c>
    </row>
    <row r="620" spans="1:12" ht="15.75">
      <c r="A620" s="7" t="s">
        <v>495</v>
      </c>
      <c r="B620" t="s">
        <v>20</v>
      </c>
      <c r="D620" s="1" t="s">
        <v>1078</v>
      </c>
      <c r="E620" s="20">
        <v>391971.3215527538</v>
      </c>
      <c r="F620" s="20">
        <v>3028.6784472461472</v>
      </c>
      <c r="G620" s="10">
        <f t="shared" si="60"/>
        <v>1.2460584307884728</v>
      </c>
      <c r="H620" s="10">
        <f t="shared" si="61"/>
        <v>12.74116938457478</v>
      </c>
      <c r="K620" s="15">
        <v>0.61</v>
      </c>
      <c r="L620">
        <v>1.9100000000000001</v>
      </c>
    </row>
    <row r="621" spans="1:12" ht="15.75">
      <c r="A621" s="7" t="s">
        <v>496</v>
      </c>
      <c r="B621" t="s">
        <v>20</v>
      </c>
      <c r="D621" s="1" t="s">
        <v>1078</v>
      </c>
      <c r="E621" s="20">
        <v>391895.17923499696</v>
      </c>
      <c r="F621" s="20">
        <v>3104.820765003004</v>
      </c>
      <c r="G621" s="10">
        <f t="shared" si="60"/>
        <v>1.2773848916965216</v>
      </c>
      <c r="H621" s="10">
        <f t="shared" si="61"/>
        <v>13.064025776722636</v>
      </c>
      <c r="K621" s="8">
        <v>0.9</v>
      </c>
      <c r="L621">
        <v>2.2</v>
      </c>
    </row>
    <row r="622" spans="1:12" s="21" customFormat="1" ht="15.75">
      <c r="A622" s="56" t="s">
        <v>497</v>
      </c>
      <c r="B622" t="s">
        <v>20</v>
      </c>
      <c r="D622" s="23" t="s">
        <v>1078</v>
      </c>
      <c r="E622" s="40">
        <v>390624.6735724234</v>
      </c>
      <c r="F622" s="40">
        <v>4375.326427576601</v>
      </c>
      <c r="G622" s="25">
        <v>1.8</v>
      </c>
      <c r="H622" s="10">
        <f t="shared" si="61"/>
        <v>18.469757930322572</v>
      </c>
      <c r="I622"/>
      <c r="K622" s="57">
        <v>0.76</v>
      </c>
      <c r="L622" s="21">
        <v>2.06</v>
      </c>
    </row>
    <row r="623" spans="1:12" s="21" customFormat="1" ht="15.75">
      <c r="A623" s="56" t="s">
        <v>498</v>
      </c>
      <c r="B623" t="s">
        <v>20</v>
      </c>
      <c r="D623" s="23" t="s">
        <v>1077</v>
      </c>
      <c r="E623" s="40">
        <v>391700.51023685385</v>
      </c>
      <c r="F623" s="40">
        <v>3299.4897631462095</v>
      </c>
      <c r="G623" s="25">
        <f t="shared" si="60"/>
        <v>1.357475581604539</v>
      </c>
      <c r="H623" s="10">
        <f t="shared" si="61"/>
        <v>13.890026155554217</v>
      </c>
      <c r="I623"/>
      <c r="J623" s="21">
        <v>-1.3</v>
      </c>
      <c r="K623" s="57">
        <v>0.72</v>
      </c>
      <c r="L623" s="57">
        <v>2.02</v>
      </c>
    </row>
    <row r="625" spans="1:12" ht="15.75">
      <c r="A625" s="1" t="s">
        <v>499</v>
      </c>
      <c r="B625" s="6" t="s">
        <v>492</v>
      </c>
      <c r="C625" t="s">
        <v>1040</v>
      </c>
      <c r="D625" s="1" t="s">
        <v>1079</v>
      </c>
      <c r="E625" s="58">
        <v>392449.489689648</v>
      </c>
      <c r="F625" s="58">
        <v>2550.5103103520105</v>
      </c>
      <c r="G625" s="10">
        <f aca="true" t="shared" si="62" ref="G625:G668">F625/2882.7*1.186</f>
        <v>1.0493305678972784</v>
      </c>
      <c r="H625" s="10">
        <f aca="true" t="shared" si="63" ref="H625:H656">1000*(F625/24.305)/(E625/40.078)</f>
        <v>10.716518803448665</v>
      </c>
      <c r="K625" s="8">
        <v>0.95</v>
      </c>
      <c r="L625">
        <v>2.25</v>
      </c>
    </row>
    <row r="626" spans="1:12" ht="15.75">
      <c r="A626" s="1" t="s">
        <v>500</v>
      </c>
      <c r="B626" t="s">
        <v>20</v>
      </c>
      <c r="C626" s="31" t="s">
        <v>938</v>
      </c>
      <c r="D626" s="1" t="s">
        <v>352</v>
      </c>
      <c r="E626" s="58">
        <v>392371.67300380225</v>
      </c>
      <c r="F626" s="58">
        <v>2628.326996197719</v>
      </c>
      <c r="G626" s="10">
        <f t="shared" si="62"/>
        <v>1.0813458970723608</v>
      </c>
      <c r="H626" s="10">
        <f t="shared" si="63"/>
        <v>11.045672568209627</v>
      </c>
      <c r="K626" s="8">
        <v>0.93</v>
      </c>
      <c r="L626">
        <v>2.23</v>
      </c>
    </row>
    <row r="627" spans="1:12" ht="15.75">
      <c r="A627" s="1" t="s">
        <v>501</v>
      </c>
      <c r="B627" t="s">
        <v>20</v>
      </c>
      <c r="D627" s="1" t="s">
        <v>350</v>
      </c>
      <c r="E627" s="58">
        <v>392119.1247974068</v>
      </c>
      <c r="F627" s="58">
        <v>2880.875202593192</v>
      </c>
      <c r="G627" s="10">
        <f t="shared" si="62"/>
        <v>1.1852492421256204</v>
      </c>
      <c r="H627" s="10">
        <f t="shared" si="63"/>
        <v>12.114816385307465</v>
      </c>
      <c r="K627" s="8">
        <v>0.72</v>
      </c>
      <c r="L627">
        <v>2.02</v>
      </c>
    </row>
    <row r="628" spans="1:12" ht="15.75">
      <c r="A628" s="1" t="s">
        <v>502</v>
      </c>
      <c r="B628" t="s">
        <v>20</v>
      </c>
      <c r="D628" s="1" t="s">
        <v>352</v>
      </c>
      <c r="E628" s="58">
        <v>391951.4884233738</v>
      </c>
      <c r="F628" s="58">
        <v>3048.5115766262406</v>
      </c>
      <c r="G628" s="10">
        <f t="shared" si="62"/>
        <v>1.254218173892088</v>
      </c>
      <c r="H628" s="10">
        <f t="shared" si="63"/>
        <v>12.825253148643402</v>
      </c>
      <c r="J628">
        <v>-1.3</v>
      </c>
      <c r="K628" s="8">
        <v>0.81</v>
      </c>
      <c r="L628">
        <v>2.1100000000000003</v>
      </c>
    </row>
    <row r="629" spans="1:12" ht="15.75">
      <c r="A629" s="1" t="s">
        <v>503</v>
      </c>
      <c r="B629" t="s">
        <v>20</v>
      </c>
      <c r="D629" s="1" t="s">
        <v>1080</v>
      </c>
      <c r="E629" s="58">
        <v>392128.8194911832</v>
      </c>
      <c r="F629" s="58">
        <v>2871.180508816799</v>
      </c>
      <c r="G629" s="10">
        <f t="shared" si="62"/>
        <v>1.1812606526717049</v>
      </c>
      <c r="H629" s="10">
        <f t="shared" si="63"/>
        <v>12.073749211119981</v>
      </c>
      <c r="K629" s="8">
        <v>0.74</v>
      </c>
      <c r="L629">
        <v>2.04</v>
      </c>
    </row>
    <row r="630" spans="1:12" ht="15.75">
      <c r="A630" s="1" t="s">
        <v>504</v>
      </c>
      <c r="B630" t="s">
        <v>20</v>
      </c>
      <c r="D630" s="1" t="s">
        <v>352</v>
      </c>
      <c r="E630" s="58">
        <v>392281.630492324</v>
      </c>
      <c r="F630" s="58">
        <v>2718.3695076760196</v>
      </c>
      <c r="G630" s="10">
        <f t="shared" si="62"/>
        <v>1.1183911735885659</v>
      </c>
      <c r="H630" s="10">
        <f t="shared" si="63"/>
        <v>11.426702850984448</v>
      </c>
      <c r="K630" s="8">
        <v>1.03</v>
      </c>
      <c r="L630">
        <v>2.33</v>
      </c>
    </row>
    <row r="631" spans="1:12" ht="15.75">
      <c r="A631" s="1" t="s">
        <v>505</v>
      </c>
      <c r="B631" t="s">
        <v>20</v>
      </c>
      <c r="D631" s="1" t="s">
        <v>350</v>
      </c>
      <c r="E631" s="58">
        <v>392142.13755838445</v>
      </c>
      <c r="F631" s="58">
        <v>2857.8624416155326</v>
      </c>
      <c r="G631" s="10">
        <f t="shared" si="62"/>
        <v>1.175781335468839</v>
      </c>
      <c r="H631" s="10">
        <f t="shared" si="63"/>
        <v>12.017336569169027</v>
      </c>
      <c r="K631" s="8">
        <v>0.84</v>
      </c>
      <c r="L631">
        <v>2.14</v>
      </c>
    </row>
    <row r="632" spans="1:12" ht="15.75">
      <c r="A632" s="1" t="s">
        <v>506</v>
      </c>
      <c r="B632" t="s">
        <v>20</v>
      </c>
      <c r="D632" s="1" t="s">
        <v>352</v>
      </c>
      <c r="E632" s="58">
        <v>392216.85803757835</v>
      </c>
      <c r="F632" s="58">
        <v>2783.141962421712</v>
      </c>
      <c r="G632" s="10">
        <f t="shared" si="62"/>
        <v>1.1450398471683318</v>
      </c>
      <c r="H632" s="10">
        <f t="shared" si="63"/>
        <v>11.700906758476988</v>
      </c>
      <c r="J632">
        <v>-1.3</v>
      </c>
      <c r="K632" s="8">
        <v>0.76</v>
      </c>
      <c r="L632">
        <v>2.06</v>
      </c>
    </row>
    <row r="633" spans="1:12" ht="15.75">
      <c r="A633" s="1" t="s">
        <v>507</v>
      </c>
      <c r="B633" t="s">
        <v>20</v>
      </c>
      <c r="D633" s="1" t="s">
        <v>1081</v>
      </c>
      <c r="E633" s="58">
        <v>392402.2604844839</v>
      </c>
      <c r="F633" s="58">
        <v>2597.7395155160443</v>
      </c>
      <c r="G633" s="10">
        <f t="shared" si="62"/>
        <v>1.0687616003753524</v>
      </c>
      <c r="H633" s="10">
        <f t="shared" si="63"/>
        <v>10.916276204362859</v>
      </c>
      <c r="K633" s="8">
        <v>1.01</v>
      </c>
      <c r="L633">
        <v>2.31</v>
      </c>
    </row>
    <row r="634" spans="1:12" ht="15.75">
      <c r="A634" s="1" t="s">
        <v>508</v>
      </c>
      <c r="B634" t="s">
        <v>20</v>
      </c>
      <c r="D634" s="1" t="s">
        <v>352</v>
      </c>
      <c r="E634" s="58">
        <v>392472.212866285</v>
      </c>
      <c r="F634" s="58">
        <v>2527.787133715056</v>
      </c>
      <c r="G634" s="10">
        <f t="shared" si="62"/>
        <v>1.0399818019863518</v>
      </c>
      <c r="H634" s="10">
        <f t="shared" si="63"/>
        <v>10.620427546818505</v>
      </c>
      <c r="K634" s="8">
        <v>1</v>
      </c>
      <c r="L634">
        <v>2.3</v>
      </c>
    </row>
    <row r="635" spans="1:12" ht="15.75">
      <c r="A635" s="1" t="s">
        <v>509</v>
      </c>
      <c r="B635" t="s">
        <v>20</v>
      </c>
      <c r="D635" s="1" t="s">
        <v>350</v>
      </c>
      <c r="E635" s="58">
        <v>392494.98479259684</v>
      </c>
      <c r="F635" s="58">
        <v>2505.015207403093</v>
      </c>
      <c r="G635" s="10">
        <f t="shared" si="62"/>
        <v>1.0306129794914727</v>
      </c>
      <c r="H635" s="10">
        <f t="shared" si="63"/>
        <v>10.524141300742874</v>
      </c>
      <c r="K635" s="8">
        <v>0.92</v>
      </c>
      <c r="L635">
        <v>2.22</v>
      </c>
    </row>
    <row r="636" spans="1:12" ht="15.75">
      <c r="A636" s="1" t="s">
        <v>510</v>
      </c>
      <c r="B636" t="s">
        <v>20</v>
      </c>
      <c r="D636" s="1" t="s">
        <v>352</v>
      </c>
      <c r="E636" s="58">
        <v>392484.48726322665</v>
      </c>
      <c r="F636" s="58">
        <v>2515.5127367733508</v>
      </c>
      <c r="G636" s="10">
        <f t="shared" si="62"/>
        <v>1.0349318714445466</v>
      </c>
      <c r="H636" s="10">
        <f t="shared" si="63"/>
        <v>10.56852648238956</v>
      </c>
      <c r="J636">
        <v>-1.3</v>
      </c>
      <c r="K636" s="8">
        <v>0.97</v>
      </c>
      <c r="L636">
        <v>2.27</v>
      </c>
    </row>
    <row r="637" spans="1:12" ht="15.75">
      <c r="A637" s="1" t="s">
        <v>511</v>
      </c>
      <c r="B637" t="s">
        <v>20</v>
      </c>
      <c r="D637" s="1" t="s">
        <v>1082</v>
      </c>
      <c r="E637" s="58">
        <v>392745.6508285774</v>
      </c>
      <c r="F637" s="58">
        <v>2254.349171422678</v>
      </c>
      <c r="G637" s="10">
        <f t="shared" si="62"/>
        <v>0.9274839967070094</v>
      </c>
      <c r="H637" s="10">
        <f t="shared" si="63"/>
        <v>9.464991209283363</v>
      </c>
      <c r="K637" s="8">
        <v>1.11</v>
      </c>
      <c r="L637">
        <v>2.41</v>
      </c>
    </row>
    <row r="638" spans="1:12" ht="15.75">
      <c r="A638" s="1" t="s">
        <v>512</v>
      </c>
      <c r="B638" t="s">
        <v>20</v>
      </c>
      <c r="D638" s="1" t="s">
        <v>352</v>
      </c>
      <c r="E638" s="58">
        <v>393041.74367097893</v>
      </c>
      <c r="F638" s="58">
        <v>1958.2563290210921</v>
      </c>
      <c r="G638" s="10">
        <f t="shared" si="62"/>
        <v>0.8056655240639037</v>
      </c>
      <c r="H638" s="10">
        <f t="shared" si="63"/>
        <v>8.21563765123257</v>
      </c>
      <c r="K638" s="8">
        <v>1.15</v>
      </c>
      <c r="L638">
        <v>2.45</v>
      </c>
    </row>
    <row r="639" spans="1:12" ht="15.75">
      <c r="A639" s="1" t="s">
        <v>513</v>
      </c>
      <c r="B639" t="s">
        <v>20</v>
      </c>
      <c r="D639" s="1" t="s">
        <v>1081</v>
      </c>
      <c r="E639" s="58">
        <v>392668.37906591914</v>
      </c>
      <c r="F639" s="58">
        <v>2331.620934080861</v>
      </c>
      <c r="G639" s="10">
        <f t="shared" si="62"/>
        <v>0.9592751336663202</v>
      </c>
      <c r="H639" s="10">
        <f t="shared" si="63"/>
        <v>9.791346769381347</v>
      </c>
      <c r="K639" s="8">
        <v>1.26</v>
      </c>
      <c r="L639">
        <v>2.56</v>
      </c>
    </row>
    <row r="640" spans="1:12" ht="15.75">
      <c r="A640" s="1" t="s">
        <v>514</v>
      </c>
      <c r="B640" t="s">
        <v>20</v>
      </c>
      <c r="D640" s="1" t="s">
        <v>352</v>
      </c>
      <c r="E640" s="58">
        <v>393010.21715001285</v>
      </c>
      <c r="F640" s="58">
        <v>1989.7828499871928</v>
      </c>
      <c r="G640" s="10">
        <f t="shared" si="62"/>
        <v>0.818636160573355</v>
      </c>
      <c r="H640" s="10">
        <f t="shared" si="63"/>
        <v>8.348573171701917</v>
      </c>
      <c r="J640">
        <v>-1.3</v>
      </c>
      <c r="K640" s="8">
        <v>1.25</v>
      </c>
      <c r="L640">
        <v>2.55</v>
      </c>
    </row>
    <row r="641" spans="1:12" ht="15.75">
      <c r="A641" s="1" t="s">
        <v>515</v>
      </c>
      <c r="B641" t="s">
        <v>20</v>
      </c>
      <c r="D641" s="1" t="s">
        <v>1083</v>
      </c>
      <c r="E641" s="58">
        <v>393446.1245313172</v>
      </c>
      <c r="F641" s="58">
        <v>1553.875468682771</v>
      </c>
      <c r="G641" s="10">
        <f t="shared" si="62"/>
        <v>0.639295211384385</v>
      </c>
      <c r="H641" s="10">
        <f t="shared" si="63"/>
        <v>6.512404296397584</v>
      </c>
      <c r="K641" s="8">
        <v>0.88</v>
      </c>
      <c r="L641">
        <v>2.18</v>
      </c>
    </row>
    <row r="642" spans="1:12" s="21" customFormat="1" ht="15.75">
      <c r="A642" s="23" t="s">
        <v>516</v>
      </c>
      <c r="B642" s="21" t="s">
        <v>20</v>
      </c>
      <c r="D642" s="23" t="s">
        <v>944</v>
      </c>
      <c r="E642" s="76">
        <v>393102.4257161497</v>
      </c>
      <c r="F642" s="76">
        <v>1897.5742838503054</v>
      </c>
      <c r="G642" s="25">
        <f t="shared" si="62"/>
        <v>0.7806997261756209</v>
      </c>
      <c r="H642" s="10">
        <f t="shared" si="63"/>
        <v>7.959824234089084</v>
      </c>
      <c r="K642" s="28">
        <v>0.89</v>
      </c>
      <c r="L642" s="21">
        <v>2.19</v>
      </c>
    </row>
    <row r="643" spans="1:12" s="21" customFormat="1" ht="15.75">
      <c r="A643" s="23" t="s">
        <v>517</v>
      </c>
      <c r="B643" s="21" t="s">
        <v>20</v>
      </c>
      <c r="D643" s="23" t="s">
        <v>950</v>
      </c>
      <c r="E643" s="76">
        <v>393349.0629634623</v>
      </c>
      <c r="F643" s="76">
        <v>1650.9370365376838</v>
      </c>
      <c r="G643" s="25">
        <f>F643/2882.7*1.186</f>
        <v>0.6792282670183137</v>
      </c>
      <c r="H643" s="25">
        <f>1000*(F643/24.305)/(E643/40.078)</f>
        <v>6.920903695159777</v>
      </c>
      <c r="K643" s="28">
        <v>0.96</v>
      </c>
      <c r="L643" s="21">
        <v>2.26</v>
      </c>
    </row>
    <row r="644" spans="1:12" s="21" customFormat="1" ht="15.75">
      <c r="A644" s="23" t="s">
        <v>518</v>
      </c>
      <c r="B644" s="21" t="s">
        <v>20</v>
      </c>
      <c r="D644" s="23" t="s">
        <v>943</v>
      </c>
      <c r="E644" s="24">
        <v>392406.30072303384</v>
      </c>
      <c r="F644" s="24">
        <v>2593.6992769662093</v>
      </c>
      <c r="G644" s="44">
        <f t="shared" si="62"/>
        <v>1.0670993660394505</v>
      </c>
      <c r="H644" s="10">
        <f t="shared" si="63"/>
        <v>10.899186008236551</v>
      </c>
      <c r="J644" s="21">
        <v>-1.3</v>
      </c>
      <c r="K644" s="28">
        <v>0.9</v>
      </c>
      <c r="L644" s="21">
        <v>2.2</v>
      </c>
    </row>
    <row r="645" spans="1:12" s="21" customFormat="1" ht="15.75">
      <c r="A645" s="23" t="s">
        <v>519</v>
      </c>
      <c r="B645" s="21" t="s">
        <v>20</v>
      </c>
      <c r="D645" s="23" t="s">
        <v>1084</v>
      </c>
      <c r="E645" s="23"/>
      <c r="F645" s="23"/>
      <c r="G645" s="25"/>
      <c r="K645" s="28">
        <v>0.87</v>
      </c>
      <c r="L645" s="21">
        <v>2.17</v>
      </c>
    </row>
    <row r="646" spans="1:12" s="21" customFormat="1" ht="15.75">
      <c r="A646" s="23" t="s">
        <v>520</v>
      </c>
      <c r="B646" s="21" t="s">
        <v>20</v>
      </c>
      <c r="D646" s="23" t="s">
        <v>944</v>
      </c>
      <c r="E646" s="24">
        <v>392537.71795103437</v>
      </c>
      <c r="F646" s="24">
        <v>2462.282048965579</v>
      </c>
      <c r="G646" s="25">
        <f t="shared" si="62"/>
        <v>1.0130317098807289</v>
      </c>
      <c r="H646" s="10">
        <f t="shared" si="63"/>
        <v>10.343483383516299</v>
      </c>
      <c r="K646" s="28">
        <v>0.71</v>
      </c>
      <c r="L646" s="21">
        <v>2.01</v>
      </c>
    </row>
    <row r="647" spans="1:12" s="21" customFormat="1" ht="15.75">
      <c r="A647" s="23" t="s">
        <v>521</v>
      </c>
      <c r="B647" s="21" t="s">
        <v>20</v>
      </c>
      <c r="D647" s="23" t="s">
        <v>950</v>
      </c>
      <c r="E647" s="24">
        <v>393005.42360201984</v>
      </c>
      <c r="F647" s="24">
        <v>1994.5763979801757</v>
      </c>
      <c r="G647" s="25">
        <f t="shared" si="62"/>
        <v>0.8206083213669436</v>
      </c>
      <c r="H647" s="25">
        <f>1000*(F647/24.305)/(E647/40.078)</f>
        <v>8.368787634587393</v>
      </c>
      <c r="K647" s="28">
        <v>0.98</v>
      </c>
      <c r="L647" s="21">
        <v>2.2800000000000002</v>
      </c>
    </row>
    <row r="648" spans="1:12" s="21" customFormat="1" ht="15.75">
      <c r="A648" s="23" t="s">
        <v>522</v>
      </c>
      <c r="B648" s="21" t="s">
        <v>20</v>
      </c>
      <c r="D648" s="23" t="s">
        <v>943</v>
      </c>
      <c r="E648" s="24">
        <v>392073.06565569533</v>
      </c>
      <c r="F648" s="24">
        <v>2926.93434430467</v>
      </c>
      <c r="G648" s="25">
        <f t="shared" si="62"/>
        <v>1.2041988872742009</v>
      </c>
      <c r="H648" s="10">
        <f t="shared" si="63"/>
        <v>12.30995279892112</v>
      </c>
      <c r="J648" s="21">
        <v>-1.3</v>
      </c>
      <c r="K648" s="28">
        <v>0.74</v>
      </c>
      <c r="L648" s="21">
        <v>2.04</v>
      </c>
    </row>
    <row r="649" spans="1:12" s="21" customFormat="1" ht="15.75">
      <c r="A649" s="23" t="s">
        <v>523</v>
      </c>
      <c r="B649" s="21" t="s">
        <v>20</v>
      </c>
      <c r="D649" s="23" t="s">
        <v>1085</v>
      </c>
      <c r="E649" s="24">
        <v>392845.0492255597</v>
      </c>
      <c r="F649" s="24">
        <v>2154.9507744403336</v>
      </c>
      <c r="G649" s="25">
        <f t="shared" si="62"/>
        <v>0.88658952318529</v>
      </c>
      <c r="H649" s="25">
        <f>1000*(F649/24.305)/(E649/40.078)</f>
        <v>9.045373099790831</v>
      </c>
      <c r="K649" s="28">
        <v>0.72</v>
      </c>
      <c r="L649" s="21">
        <v>2.02</v>
      </c>
    </row>
    <row r="650" spans="1:12" s="21" customFormat="1" ht="15.75">
      <c r="A650" s="23" t="s">
        <v>524</v>
      </c>
      <c r="B650" s="21" t="s">
        <v>20</v>
      </c>
      <c r="D650" s="23" t="s">
        <v>944</v>
      </c>
      <c r="E650" s="24">
        <v>392792.7823050058</v>
      </c>
      <c r="F650" s="24">
        <v>2207.217694994179</v>
      </c>
      <c r="G650" s="25">
        <f t="shared" si="62"/>
        <v>0.9080931717705958</v>
      </c>
      <c r="H650" s="10">
        <f t="shared" si="63"/>
        <v>9.265995518302752</v>
      </c>
      <c r="K650" s="28">
        <v>0.97</v>
      </c>
      <c r="L650" s="21">
        <v>2.27</v>
      </c>
    </row>
    <row r="651" spans="1:12" s="21" customFormat="1" ht="15.75">
      <c r="A651" s="23" t="s">
        <v>525</v>
      </c>
      <c r="B651" s="21" t="s">
        <v>20</v>
      </c>
      <c r="D651" s="23" t="s">
        <v>950</v>
      </c>
      <c r="E651" s="24">
        <v>393010.3013251044</v>
      </c>
      <c r="F651" s="24">
        <v>1989.6986748956251</v>
      </c>
      <c r="G651" s="25">
        <f t="shared" si="62"/>
        <v>0.8186015292698551</v>
      </c>
      <c r="H651" s="25">
        <f>1000*(F651/24.305)/(E651/40.078)</f>
        <v>8.348218208499596</v>
      </c>
      <c r="K651" s="28">
        <v>0.81</v>
      </c>
      <c r="L651" s="21">
        <v>2.1100000000000003</v>
      </c>
    </row>
    <row r="652" spans="1:12" s="21" customFormat="1" ht="15.75">
      <c r="A652" s="23" t="s">
        <v>526</v>
      </c>
      <c r="B652" s="21" t="s">
        <v>20</v>
      </c>
      <c r="D652" s="23" t="s">
        <v>943</v>
      </c>
      <c r="E652" s="24">
        <v>392503.30736439803</v>
      </c>
      <c r="F652" s="24">
        <v>2496.69263560194</v>
      </c>
      <c r="G652" s="25">
        <f t="shared" si="62"/>
        <v>1.0271889082540329</v>
      </c>
      <c r="H652" s="10">
        <f t="shared" si="63"/>
        <v>10.488953864169474</v>
      </c>
      <c r="J652" s="21">
        <v>-1.3</v>
      </c>
      <c r="K652" s="28">
        <v>0.94</v>
      </c>
      <c r="L652" s="21">
        <v>2.24</v>
      </c>
    </row>
    <row r="653" spans="1:12" s="21" customFormat="1" ht="15.75">
      <c r="A653" s="23" t="s">
        <v>527</v>
      </c>
      <c r="B653" s="21" t="s">
        <v>20</v>
      </c>
      <c r="D653" s="23" t="s">
        <v>1086</v>
      </c>
      <c r="E653" s="23"/>
      <c r="F653" s="23"/>
      <c r="G653" s="25"/>
      <c r="K653" s="28">
        <v>1</v>
      </c>
      <c r="L653" s="21">
        <v>2.3</v>
      </c>
    </row>
    <row r="654" spans="1:12" s="21" customFormat="1" ht="15.75">
      <c r="A654" s="23" t="s">
        <v>528</v>
      </c>
      <c r="B654" s="21" t="s">
        <v>20</v>
      </c>
      <c r="D654" s="23" t="s">
        <v>944</v>
      </c>
      <c r="E654" s="24">
        <v>389103.0405405405</v>
      </c>
      <c r="F654" s="24">
        <v>3178.378378378379</v>
      </c>
      <c r="G654" s="25">
        <f t="shared" si="62"/>
        <v>1.3076479539170769</v>
      </c>
      <c r="H654" s="10">
        <f t="shared" si="63"/>
        <v>13.469497335433678</v>
      </c>
      <c r="K654" s="28">
        <v>0.96</v>
      </c>
      <c r="L654" s="21">
        <v>2.26</v>
      </c>
    </row>
    <row r="655" spans="1:12" s="21" customFormat="1" ht="15.75">
      <c r="A655" s="23" t="s">
        <v>529</v>
      </c>
      <c r="B655" s="21" t="s">
        <v>20</v>
      </c>
      <c r="D655" s="23" t="s">
        <v>950</v>
      </c>
      <c r="E655" s="24">
        <v>388789.8089171975</v>
      </c>
      <c r="F655" s="24">
        <v>2162.420382165605</v>
      </c>
      <c r="G655" s="25">
        <f t="shared" si="62"/>
        <v>0.8896626680710472</v>
      </c>
      <c r="H655" s="25">
        <f>1000*(F655/24.305)/(E655/40.078)</f>
        <v>9.171400719827723</v>
      </c>
      <c r="K655" s="28">
        <v>0.65</v>
      </c>
      <c r="L655" s="21">
        <v>1.9500000000000002</v>
      </c>
    </row>
    <row r="656" spans="1:12" s="21" customFormat="1" ht="15.75">
      <c r="A656" s="23" t="s">
        <v>530</v>
      </c>
      <c r="B656" s="21" t="s">
        <v>20</v>
      </c>
      <c r="D656" s="23" t="s">
        <v>943</v>
      </c>
      <c r="E656" s="24">
        <v>392385.417711363</v>
      </c>
      <c r="F656" s="24">
        <v>2614.582288637048</v>
      </c>
      <c r="G656" s="25">
        <f t="shared" si="62"/>
        <v>1.0756910515570608</v>
      </c>
      <c r="H656" s="10">
        <f t="shared" si="63"/>
        <v>10.987524872422556</v>
      </c>
      <c r="J656" s="21">
        <v>-1.3</v>
      </c>
      <c r="K656" s="28">
        <v>0.9</v>
      </c>
      <c r="L656" s="21">
        <v>2.2</v>
      </c>
    </row>
    <row r="657" spans="1:12" s="21" customFormat="1" ht="15.75">
      <c r="A657" s="23" t="s">
        <v>531</v>
      </c>
      <c r="B657" s="21" t="s">
        <v>20</v>
      </c>
      <c r="D657" s="23" t="s">
        <v>1087</v>
      </c>
      <c r="E657" s="24">
        <v>392492.2293499107</v>
      </c>
      <c r="F657" s="24">
        <v>2507.7706500892796</v>
      </c>
      <c r="G657" s="25">
        <f t="shared" si="62"/>
        <v>1.0317466233065826</v>
      </c>
      <c r="H657" s="25">
        <f aca="true" t="shared" si="64" ref="H657:H668">1000*(F657/24.305)/(E657/40.078)</f>
        <v>10.535791509795956</v>
      </c>
      <c r="K657" s="28">
        <v>0.78</v>
      </c>
      <c r="L657" s="21">
        <v>2.08</v>
      </c>
    </row>
    <row r="658" spans="1:12" s="21" customFormat="1" ht="15.75">
      <c r="A658" s="23" t="s">
        <v>532</v>
      </c>
      <c r="B658" s="21" t="s">
        <v>20</v>
      </c>
      <c r="D658" s="23" t="s">
        <v>1011</v>
      </c>
      <c r="E658" s="24">
        <v>392423.9414705201</v>
      </c>
      <c r="F658" s="24">
        <v>2576.058529479922</v>
      </c>
      <c r="G658" s="25">
        <f t="shared" si="62"/>
        <v>1.0598416123645151</v>
      </c>
      <c r="H658" s="25">
        <f t="shared" si="64"/>
        <v>10.824569825555646</v>
      </c>
      <c r="K658" s="28">
        <v>0.54</v>
      </c>
      <c r="L658" s="21">
        <v>1.84</v>
      </c>
    </row>
    <row r="659" spans="1:12" s="21" customFormat="1" ht="15.75">
      <c r="A659" s="23" t="s">
        <v>533</v>
      </c>
      <c r="B659" s="21" t="s">
        <v>20</v>
      </c>
      <c r="D659" s="23" t="s">
        <v>944</v>
      </c>
      <c r="E659" s="24">
        <v>392029.4569205548</v>
      </c>
      <c r="F659" s="24">
        <v>2970.543079445211</v>
      </c>
      <c r="G659" s="25">
        <f t="shared" si="62"/>
        <v>1.2221403865202831</v>
      </c>
      <c r="H659" s="10">
        <f t="shared" si="64"/>
        <v>12.494749958656634</v>
      </c>
      <c r="K659" s="28">
        <v>0.84</v>
      </c>
      <c r="L659" s="21">
        <v>2.14</v>
      </c>
    </row>
    <row r="660" spans="1:12" s="21" customFormat="1" ht="15.75">
      <c r="A660" s="23" t="s">
        <v>534</v>
      </c>
      <c r="B660" s="21" t="s">
        <v>20</v>
      </c>
      <c r="D660" s="23" t="s">
        <v>950</v>
      </c>
      <c r="E660" s="24">
        <v>392441.9360711592</v>
      </c>
      <c r="F660" s="24">
        <v>2558.063928840802</v>
      </c>
      <c r="G660" s="25">
        <f t="shared" si="62"/>
        <v>1.0524382764787148</v>
      </c>
      <c r="H660" s="25">
        <f t="shared" si="64"/>
        <v>10.748463839233304</v>
      </c>
      <c r="K660" s="28">
        <v>0.6</v>
      </c>
      <c r="L660" s="21">
        <v>1.9</v>
      </c>
    </row>
    <row r="661" spans="1:12" s="21" customFormat="1" ht="15.75">
      <c r="A661" s="23" t="s">
        <v>535</v>
      </c>
      <c r="B661" s="21" t="s">
        <v>20</v>
      </c>
      <c r="D661" s="23" t="s">
        <v>1013</v>
      </c>
      <c r="E661" s="24">
        <v>392126.01862630964</v>
      </c>
      <c r="F661" s="24">
        <v>2873.9813736903375</v>
      </c>
      <c r="G661" s="25">
        <f t="shared" si="62"/>
        <v>1.1824129840762967</v>
      </c>
      <c r="H661" s="25">
        <f t="shared" si="64"/>
        <v>12.08561359653543</v>
      </c>
      <c r="K661" s="28">
        <v>0.82</v>
      </c>
      <c r="L661" s="21">
        <v>2.12</v>
      </c>
    </row>
    <row r="662" spans="1:12" s="21" customFormat="1" ht="15.75">
      <c r="A662" s="23" t="s">
        <v>536</v>
      </c>
      <c r="B662" s="21" t="s">
        <v>20</v>
      </c>
      <c r="D662" s="23" t="s">
        <v>943</v>
      </c>
      <c r="E662" s="24">
        <v>391711.2373180415</v>
      </c>
      <c r="F662" s="24">
        <v>3288.7626819585357</v>
      </c>
      <c r="G662" s="25">
        <f t="shared" si="62"/>
        <v>1.3530622474773037</v>
      </c>
      <c r="H662" s="10">
        <f t="shared" si="64"/>
        <v>13.844488684226043</v>
      </c>
      <c r="J662" s="21">
        <v>-1.3</v>
      </c>
      <c r="K662" s="28">
        <v>0.77</v>
      </c>
      <c r="L662" s="21">
        <v>2.07</v>
      </c>
    </row>
    <row r="663" spans="1:12" s="21" customFormat="1" ht="15.75">
      <c r="A663" s="23" t="s">
        <v>537</v>
      </c>
      <c r="B663" s="21" t="s">
        <v>20</v>
      </c>
      <c r="D663" s="23" t="s">
        <v>1088</v>
      </c>
      <c r="E663" s="24">
        <v>393015.88106956217</v>
      </c>
      <c r="F663" s="24">
        <v>1984.1189304378713</v>
      </c>
      <c r="G663" s="25">
        <f t="shared" si="62"/>
        <v>0.816305911645095</v>
      </c>
      <c r="H663" s="25">
        <f t="shared" si="64"/>
        <v>8.324688974605719</v>
      </c>
      <c r="K663" s="28">
        <v>0.88</v>
      </c>
      <c r="L663" s="21">
        <v>2.18</v>
      </c>
    </row>
    <row r="664" spans="1:12" s="21" customFormat="1" ht="15.75">
      <c r="A664" s="23" t="s">
        <v>538</v>
      </c>
      <c r="B664" s="21" t="s">
        <v>20</v>
      </c>
      <c r="D664" s="23" t="s">
        <v>1011</v>
      </c>
      <c r="E664" s="24">
        <v>392655.7863501483</v>
      </c>
      <c r="F664" s="24">
        <v>2344.213649851632</v>
      </c>
      <c r="G664" s="25">
        <f t="shared" si="62"/>
        <v>0.9644560268928558</v>
      </c>
      <c r="H664" s="25">
        <f t="shared" si="64"/>
        <v>9.844543994694295</v>
      </c>
      <c r="K664" s="28">
        <v>0.84</v>
      </c>
      <c r="L664" s="21">
        <v>2.14</v>
      </c>
    </row>
    <row r="665" spans="1:12" s="21" customFormat="1" ht="15.75">
      <c r="A665" s="23" t="s">
        <v>539</v>
      </c>
      <c r="B665" s="21" t="s">
        <v>20</v>
      </c>
      <c r="D665" s="23" t="s">
        <v>944</v>
      </c>
      <c r="E665" s="24">
        <v>392360.75110880705</v>
      </c>
      <c r="F665" s="24">
        <v>2639.248891192903</v>
      </c>
      <c r="G665" s="25">
        <f t="shared" si="62"/>
        <v>1.0858393814669522</v>
      </c>
      <c r="H665" s="10">
        <f t="shared" si="64"/>
        <v>11.091881114346773</v>
      </c>
      <c r="K665" s="28">
        <v>0.89</v>
      </c>
      <c r="L665" s="21">
        <v>2.19</v>
      </c>
    </row>
    <row r="666" spans="1:12" s="21" customFormat="1" ht="15.75">
      <c r="A666" s="23" t="s">
        <v>540</v>
      </c>
      <c r="B666" s="21" t="s">
        <v>20</v>
      </c>
      <c r="D666" s="23" t="s">
        <v>950</v>
      </c>
      <c r="E666" s="24">
        <v>392758.39169282786</v>
      </c>
      <c r="F666" s="24">
        <v>2241.608307172181</v>
      </c>
      <c r="G666" s="25">
        <f t="shared" si="62"/>
        <v>0.9222421522552491</v>
      </c>
      <c r="H666" s="25">
        <f t="shared" si="64"/>
        <v>9.411192786670409</v>
      </c>
      <c r="K666" s="28">
        <v>1.03</v>
      </c>
      <c r="L666" s="21">
        <v>2.33</v>
      </c>
    </row>
    <row r="667" spans="1:12" s="21" customFormat="1" ht="15.75">
      <c r="A667" s="23" t="s">
        <v>541</v>
      </c>
      <c r="B667" s="21" t="s">
        <v>20</v>
      </c>
      <c r="D667" s="23" t="s">
        <v>1013</v>
      </c>
      <c r="E667" s="24">
        <v>392689.4498313659</v>
      </c>
      <c r="F667" s="24">
        <v>2310.550168634064</v>
      </c>
      <c r="G667" s="25">
        <f t="shared" si="62"/>
        <v>0.9506062025184722</v>
      </c>
      <c r="H667" s="25">
        <f t="shared" si="64"/>
        <v>9.702342126761392</v>
      </c>
      <c r="K667" s="28">
        <v>0.95</v>
      </c>
      <c r="L667" s="21">
        <v>2.25</v>
      </c>
    </row>
    <row r="668" spans="1:12" s="21" customFormat="1" ht="15.75">
      <c r="A668" s="23" t="s">
        <v>542</v>
      </c>
      <c r="B668" s="21" t="s">
        <v>20</v>
      </c>
      <c r="D668" s="23" t="s">
        <v>943</v>
      </c>
      <c r="E668" s="24">
        <v>392376.74470959033</v>
      </c>
      <c r="F668" s="24">
        <v>2623.255290409726</v>
      </c>
      <c r="G668" s="25">
        <f t="shared" si="62"/>
        <v>1.079259296640627</v>
      </c>
      <c r="H668" s="10">
        <f t="shared" si="64"/>
        <v>11.024215980460777</v>
      </c>
      <c r="J668" s="21">
        <v>-1.3</v>
      </c>
      <c r="K668" s="28">
        <v>0.94</v>
      </c>
      <c r="L668" s="21">
        <v>2.24</v>
      </c>
    </row>
    <row r="671" spans="1:12" ht="15.75">
      <c r="A671" s="1" t="s">
        <v>543</v>
      </c>
      <c r="B671" s="6" t="s">
        <v>228</v>
      </c>
      <c r="C671" t="s">
        <v>229</v>
      </c>
      <c r="D671" s="1" t="s">
        <v>1089</v>
      </c>
      <c r="E671" s="20">
        <v>394108.70205042674</v>
      </c>
      <c r="F671" s="20">
        <v>891.2979495732365</v>
      </c>
      <c r="G671" s="10">
        <f aca="true" t="shared" si="65" ref="G671:G693">F671/2882.7*1.186</f>
        <v>0.36669766822557276</v>
      </c>
      <c r="H671" s="10">
        <f>1000*(F671/24.305)/(E671/40.078)</f>
        <v>3.7292139370265254</v>
      </c>
      <c r="K671" s="8">
        <v>2.25</v>
      </c>
      <c r="L671" s="8">
        <v>4.16</v>
      </c>
    </row>
    <row r="672" spans="1:12" ht="15.75">
      <c r="A672" s="1" t="s">
        <v>544</v>
      </c>
      <c r="B672" t="s">
        <v>20</v>
      </c>
      <c r="C672" t="s">
        <v>938</v>
      </c>
      <c r="D672" s="1" t="s">
        <v>942</v>
      </c>
      <c r="E672" s="20">
        <v>394036.170518157</v>
      </c>
      <c r="F672" s="20">
        <v>963.8294818429738</v>
      </c>
      <c r="G672" s="10">
        <f t="shared" si="65"/>
        <v>0.39653858031212647</v>
      </c>
      <c r="H672" s="10">
        <f>1000*(F672/24.305)/(E672/40.078)</f>
        <v>4.033430075524029</v>
      </c>
      <c r="K672" s="8">
        <v>1.89</v>
      </c>
      <c r="L672" s="8">
        <v>3.8</v>
      </c>
    </row>
    <row r="673" spans="1:12" ht="15.75">
      <c r="A673" s="1" t="s">
        <v>545</v>
      </c>
      <c r="B673" t="s">
        <v>20</v>
      </c>
      <c r="D673" s="1" t="s">
        <v>949</v>
      </c>
      <c r="E673" s="20">
        <v>394155.7251908397</v>
      </c>
      <c r="F673" s="20">
        <v>844.2748091603053</v>
      </c>
      <c r="G673" s="10">
        <f t="shared" si="65"/>
        <v>0.34735141487637355</v>
      </c>
      <c r="H673" s="10">
        <f>1000*(F673/24.305)/(E673/40.078)</f>
        <v>3.5320464607647057</v>
      </c>
      <c r="K673" s="8">
        <v>1.1</v>
      </c>
      <c r="L673" s="8">
        <v>3.01</v>
      </c>
    </row>
    <row r="674" spans="1:12" ht="15.75">
      <c r="A674" s="1" t="s">
        <v>546</v>
      </c>
      <c r="B674" t="s">
        <v>20</v>
      </c>
      <c r="D674" s="1" t="s">
        <v>1090</v>
      </c>
      <c r="E674" s="20">
        <v>394186.2578768783</v>
      </c>
      <c r="F674" s="20">
        <v>813.7421231216676</v>
      </c>
      <c r="G674" s="10">
        <f t="shared" si="65"/>
        <v>0.33478966178315395</v>
      </c>
      <c r="H674" s="10">
        <f>1000*(F674/24.305)/(E674/40.078)</f>
        <v>3.4040484547531276</v>
      </c>
      <c r="K674" s="8">
        <v>1.94</v>
      </c>
      <c r="L674" s="8">
        <v>3.8499999999999996</v>
      </c>
    </row>
    <row r="675" spans="1:12" s="21" customFormat="1" ht="15.75">
      <c r="A675" s="23" t="s">
        <v>547</v>
      </c>
      <c r="B675" s="21" t="s">
        <v>20</v>
      </c>
      <c r="D675" s="23" t="s">
        <v>943</v>
      </c>
      <c r="E675" s="40">
        <v>393998.80721634114</v>
      </c>
      <c r="F675" s="40">
        <v>1001.1927836588638</v>
      </c>
      <c r="G675" s="25">
        <f t="shared" si="65"/>
        <v>0.41191058432005156</v>
      </c>
      <c r="H675" s="10">
        <f>1000*(F675/24.305)/(E675/40.078)</f>
        <v>4.190185205514499</v>
      </c>
      <c r="J675" s="21">
        <v>-1.91</v>
      </c>
      <c r="K675" s="28">
        <v>2.38</v>
      </c>
      <c r="L675" s="28">
        <v>4.29</v>
      </c>
    </row>
    <row r="676" spans="1:12" ht="15.75">
      <c r="A676" s="1"/>
      <c r="D676" s="1"/>
      <c r="E676" s="20"/>
      <c r="F676" s="20"/>
      <c r="G676" s="10"/>
      <c r="K676" s="8"/>
      <c r="L676" s="8"/>
    </row>
    <row r="677" spans="1:12" ht="15.75">
      <c r="A677" s="1" t="s">
        <v>548</v>
      </c>
      <c r="B677" s="6" t="s">
        <v>492</v>
      </c>
      <c r="C677" t="s">
        <v>229</v>
      </c>
      <c r="D677" s="1" t="s">
        <v>1091</v>
      </c>
      <c r="E677" s="20">
        <v>392645.1208032632</v>
      </c>
      <c r="F677" s="20">
        <v>2354.8791967367433</v>
      </c>
      <c r="G677" s="10">
        <f t="shared" si="65"/>
        <v>0.9688440445865951</v>
      </c>
      <c r="H677" s="10">
        <f aca="true" t="shared" si="66" ref="H677:H682">1000*(F677/24.305)/(E677/40.078)</f>
        <v>9.889602671437688</v>
      </c>
      <c r="K677" s="8">
        <v>0.64</v>
      </c>
      <c r="L677" s="8">
        <v>2.55</v>
      </c>
    </row>
    <row r="678" spans="1:12" ht="15.75">
      <c r="A678" s="1" t="s">
        <v>549</v>
      </c>
      <c r="B678" t="s">
        <v>20</v>
      </c>
      <c r="C678" t="s">
        <v>938</v>
      </c>
      <c r="D678" s="1" t="s">
        <v>942</v>
      </c>
      <c r="E678" s="20">
        <v>392419.02620670275</v>
      </c>
      <c r="F678" s="20">
        <v>2580.973793297267</v>
      </c>
      <c r="G678" s="10">
        <f t="shared" si="65"/>
        <v>1.0618638494642378</v>
      </c>
      <c r="H678" s="10">
        <f t="shared" si="66"/>
        <v>10.845359552853632</v>
      </c>
      <c r="K678" s="8">
        <v>1.95</v>
      </c>
      <c r="L678" s="8">
        <v>3.86</v>
      </c>
    </row>
    <row r="679" spans="1:12" ht="15.75">
      <c r="A679" s="1" t="s">
        <v>550</v>
      </c>
      <c r="B679" t="s">
        <v>20</v>
      </c>
      <c r="D679" s="1" t="s">
        <v>949</v>
      </c>
      <c r="E679" s="20">
        <v>392255.59688399185</v>
      </c>
      <c r="F679" s="20">
        <v>2744.4031160081404</v>
      </c>
      <c r="G679" s="10">
        <f t="shared" si="65"/>
        <v>1.1291019168091216</v>
      </c>
      <c r="H679" s="10">
        <f t="shared" si="66"/>
        <v>11.536901116043682</v>
      </c>
      <c r="K679" s="8">
        <v>2.66</v>
      </c>
      <c r="L679" s="8">
        <v>4.57</v>
      </c>
    </row>
    <row r="680" spans="1:12" ht="15.75">
      <c r="A680" s="1" t="s">
        <v>551</v>
      </c>
      <c r="B680" t="s">
        <v>20</v>
      </c>
      <c r="D680" s="1" t="s">
        <v>1090</v>
      </c>
      <c r="E680" s="20">
        <v>391889.1475555996</v>
      </c>
      <c r="F680" s="20">
        <v>3110.8524444004156</v>
      </c>
      <c r="G680" s="10">
        <f t="shared" si="65"/>
        <v>1.2798664443261154</v>
      </c>
      <c r="H680" s="10">
        <f t="shared" si="66"/>
        <v>13.08960648720398</v>
      </c>
      <c r="K680" s="8">
        <v>1.7</v>
      </c>
      <c r="L680" s="8">
        <v>3.61</v>
      </c>
    </row>
    <row r="681" spans="1:12" ht="15.75">
      <c r="A681" s="1" t="s">
        <v>552</v>
      </c>
      <c r="B681" t="s">
        <v>20</v>
      </c>
      <c r="D681" s="1" t="s">
        <v>1092</v>
      </c>
      <c r="E681" s="20">
        <v>392119.6552867086</v>
      </c>
      <c r="F681" s="20">
        <v>2880.344713291349</v>
      </c>
      <c r="G681" s="10">
        <f t="shared" si="65"/>
        <v>1.185030988296923</v>
      </c>
      <c r="H681" s="10">
        <f t="shared" si="66"/>
        <v>12.112569155408504</v>
      </c>
      <c r="K681" s="8">
        <v>0.99</v>
      </c>
      <c r="L681" s="8">
        <v>2.9</v>
      </c>
    </row>
    <row r="682" spans="1:12" s="21" customFormat="1" ht="15.75">
      <c r="A682" s="23" t="s">
        <v>553</v>
      </c>
      <c r="B682" s="21" t="s">
        <v>20</v>
      </c>
      <c r="D682" s="23" t="s">
        <v>943</v>
      </c>
      <c r="E682" s="40">
        <v>391559.63979923236</v>
      </c>
      <c r="F682" s="40">
        <v>3440.360200767641</v>
      </c>
      <c r="G682" s="25">
        <f t="shared" si="65"/>
        <v>1.415432475842239</v>
      </c>
      <c r="H682" s="25">
        <f t="shared" si="66"/>
        <v>14.48826597581033</v>
      </c>
      <c r="J682" s="21">
        <v>-1.91</v>
      </c>
      <c r="K682" s="28">
        <v>1.69</v>
      </c>
      <c r="L682" s="28">
        <v>3.7</v>
      </c>
    </row>
    <row r="683" spans="1:12" ht="15.75">
      <c r="A683" s="1"/>
      <c r="D683" s="1"/>
      <c r="E683" s="20"/>
      <c r="F683" s="20"/>
      <c r="G683" s="10"/>
      <c r="K683" s="8"/>
      <c r="L683" s="8"/>
    </row>
    <row r="684" spans="1:12" s="88" customFormat="1" ht="15.75">
      <c r="A684" s="86" t="s">
        <v>554</v>
      </c>
      <c r="B684" s="87" t="s">
        <v>492</v>
      </c>
      <c r="C684" s="88" t="s">
        <v>229</v>
      </c>
      <c r="D684" s="86" t="s">
        <v>1093</v>
      </c>
      <c r="E684" s="89">
        <v>388560</v>
      </c>
      <c r="F684" s="89">
        <v>6440</v>
      </c>
      <c r="G684" s="90">
        <f t="shared" si="65"/>
        <v>2.6495438304367434</v>
      </c>
      <c r="H684" s="90">
        <f aca="true" t="shared" si="67" ref="H684:H690">1000*(F684/24.305)/(E684/40.078)</f>
        <v>27.32990942731299</v>
      </c>
      <c r="K684" s="91">
        <v>0.96</v>
      </c>
      <c r="L684" s="91">
        <v>2.87</v>
      </c>
    </row>
    <row r="685" spans="1:12" s="88" customFormat="1" ht="15.75">
      <c r="A685" s="86" t="s">
        <v>555</v>
      </c>
      <c r="B685" s="88" t="s">
        <v>556</v>
      </c>
      <c r="C685" s="88" t="s">
        <v>938</v>
      </c>
      <c r="D685" s="86" t="s">
        <v>945</v>
      </c>
      <c r="E685" s="89">
        <v>388004.58880045894</v>
      </c>
      <c r="F685" s="89">
        <v>6995.4111995411195</v>
      </c>
      <c r="G685" s="90">
        <f t="shared" si="65"/>
        <v>2.8780510225329614</v>
      </c>
      <c r="H685" s="90">
        <f t="shared" si="67"/>
        <v>29.729444994196317</v>
      </c>
      <c r="K685" s="91">
        <v>1.07</v>
      </c>
      <c r="L685" s="91">
        <v>2.98</v>
      </c>
    </row>
    <row r="686" spans="1:12" s="88" customFormat="1" ht="15.75">
      <c r="A686" s="86" t="s">
        <v>557</v>
      </c>
      <c r="B686" s="88" t="s">
        <v>20</v>
      </c>
      <c r="D686" s="86" t="s">
        <v>946</v>
      </c>
      <c r="E686" s="89">
        <v>386448.1809389182</v>
      </c>
      <c r="F686" s="89">
        <v>8551.819061081764</v>
      </c>
      <c r="G686" s="90">
        <f t="shared" si="65"/>
        <v>3.518388110605672</v>
      </c>
      <c r="H686" s="90">
        <f t="shared" si="67"/>
        <v>36.49031830124613</v>
      </c>
      <c r="K686" s="91">
        <v>1.11</v>
      </c>
      <c r="L686" s="91">
        <v>3.02</v>
      </c>
    </row>
    <row r="687" spans="1:12" s="88" customFormat="1" ht="15.75">
      <c r="A687" s="86" t="s">
        <v>558</v>
      </c>
      <c r="B687" s="88" t="s">
        <v>20</v>
      </c>
      <c r="D687" s="86" t="s">
        <v>953</v>
      </c>
      <c r="E687" s="89">
        <v>385155.50111832994</v>
      </c>
      <c r="F687" s="89">
        <v>9844.49888167004</v>
      </c>
      <c r="G687" s="90">
        <f t="shared" si="65"/>
        <v>4.0502222477748875</v>
      </c>
      <c r="H687" s="90">
        <f t="shared" si="67"/>
        <v>42.14712199585395</v>
      </c>
      <c r="K687" s="91">
        <v>0.64</v>
      </c>
      <c r="L687" s="91">
        <v>2.53</v>
      </c>
    </row>
    <row r="688" spans="1:12" s="88" customFormat="1" ht="15.75">
      <c r="A688" s="86" t="s">
        <v>559</v>
      </c>
      <c r="B688" s="88" t="s">
        <v>20</v>
      </c>
      <c r="D688" s="86" t="s">
        <v>954</v>
      </c>
      <c r="E688" s="89">
        <v>384943.75370041444</v>
      </c>
      <c r="F688" s="89">
        <v>10056.246299585553</v>
      </c>
      <c r="G688" s="90">
        <f t="shared" si="65"/>
        <v>4.137339338574415</v>
      </c>
      <c r="H688" s="90">
        <f t="shared" si="67"/>
        <v>43.07735608856965</v>
      </c>
      <c r="K688" s="91">
        <v>1.05</v>
      </c>
      <c r="L688" s="91">
        <v>2.96</v>
      </c>
    </row>
    <row r="689" spans="1:12" s="88" customFormat="1" ht="15.75">
      <c r="A689" s="86" t="s">
        <v>560</v>
      </c>
      <c r="B689" s="88" t="s">
        <v>20</v>
      </c>
      <c r="D689" s="86" t="s">
        <v>955</v>
      </c>
      <c r="E689" s="89">
        <v>385706.3323005422</v>
      </c>
      <c r="F689" s="89">
        <v>9293.667699457785</v>
      </c>
      <c r="G689" s="90">
        <f t="shared" si="65"/>
        <v>3.823599365718574</v>
      </c>
      <c r="H689" s="90">
        <f t="shared" si="67"/>
        <v>39.73203291463009</v>
      </c>
      <c r="K689" s="91">
        <v>0.53</v>
      </c>
      <c r="L689" s="91">
        <v>2.42</v>
      </c>
    </row>
    <row r="690" spans="1:12" s="88" customFormat="1" ht="15.75">
      <c r="A690" s="86" t="s">
        <v>561</v>
      </c>
      <c r="B690" s="88" t="s">
        <v>20</v>
      </c>
      <c r="D690" s="86" t="s">
        <v>944</v>
      </c>
      <c r="E690" s="89">
        <v>388600.3233462901</v>
      </c>
      <c r="F690" s="89">
        <v>6399.676653709881</v>
      </c>
      <c r="G690" s="90">
        <f t="shared" si="65"/>
        <v>2.6329540053768756</v>
      </c>
      <c r="H690" s="90">
        <f t="shared" si="67"/>
        <v>27.155968080469204</v>
      </c>
      <c r="K690" s="91">
        <v>1.92</v>
      </c>
      <c r="L690" s="91">
        <v>3.83</v>
      </c>
    </row>
    <row r="691" spans="1:12" s="21" customFormat="1" ht="15.75">
      <c r="A691" s="23"/>
      <c r="D691" s="23"/>
      <c r="E691" s="40"/>
      <c r="F691" s="40"/>
      <c r="G691" s="25"/>
      <c r="I691"/>
      <c r="K691" s="28"/>
      <c r="L691" s="28"/>
    </row>
    <row r="692" spans="1:12" s="21" customFormat="1" ht="15.75">
      <c r="A692" s="23" t="s">
        <v>562</v>
      </c>
      <c r="B692" s="6" t="s">
        <v>492</v>
      </c>
      <c r="C692" t="s">
        <v>229</v>
      </c>
      <c r="D692" s="23" t="s">
        <v>1094</v>
      </c>
      <c r="E692" s="57">
        <v>391069</v>
      </c>
      <c r="F692" s="40">
        <v>3931</v>
      </c>
      <c r="G692" s="25">
        <f t="shared" si="65"/>
        <v>1.617291428174975</v>
      </c>
      <c r="H692" s="25">
        <f>1000*(F692/24.305)/(E692/40.078)</f>
        <v>16.575249276282438</v>
      </c>
      <c r="I692"/>
      <c r="K692" s="28">
        <v>1.44</v>
      </c>
      <c r="L692" s="28">
        <v>3.35</v>
      </c>
    </row>
    <row r="693" spans="1:12" ht="15.75">
      <c r="A693" s="1" t="s">
        <v>563</v>
      </c>
      <c r="B693" t="s">
        <v>20</v>
      </c>
      <c r="C693" t="s">
        <v>938</v>
      </c>
      <c r="D693" s="1" t="s">
        <v>1095</v>
      </c>
      <c r="E693" s="15">
        <v>392382</v>
      </c>
      <c r="F693" s="20">
        <v>2618</v>
      </c>
      <c r="G693" s="10">
        <f t="shared" si="65"/>
        <v>1.0770971658514588</v>
      </c>
      <c r="H693" s="10">
        <f>1000*(F693/24.305)/(E693/40.078)</f>
        <v>11.001983296464589</v>
      </c>
      <c r="K693" s="8">
        <v>1.69</v>
      </c>
      <c r="L693" s="8">
        <v>3.5999999999999996</v>
      </c>
    </row>
    <row r="694" spans="1:12" ht="15.75">
      <c r="A694" s="1" t="s">
        <v>564</v>
      </c>
      <c r="B694" t="s">
        <v>20</v>
      </c>
      <c r="D694" s="1" t="s">
        <v>1096</v>
      </c>
      <c r="E694" s="1"/>
      <c r="F694" s="1"/>
      <c r="G694" s="10"/>
      <c r="K694" s="8">
        <v>1.37</v>
      </c>
      <c r="L694" s="8">
        <v>3.2800000000000002</v>
      </c>
    </row>
    <row r="695" spans="1:12" ht="15.75">
      <c r="A695" s="1" t="s">
        <v>565</v>
      </c>
      <c r="B695" t="s">
        <v>20</v>
      </c>
      <c r="D695" s="1" t="s">
        <v>1097</v>
      </c>
      <c r="E695" s="1"/>
      <c r="F695" s="1"/>
      <c r="G695" s="10"/>
      <c r="J695">
        <v>-1.91</v>
      </c>
      <c r="K695" s="8">
        <v>1.95</v>
      </c>
      <c r="L695" s="8">
        <v>3.86</v>
      </c>
    </row>
    <row r="697" ht="15.75">
      <c r="A697" s="1"/>
    </row>
    <row r="698" spans="1:12" ht="15.75">
      <c r="A698" s="7" t="s">
        <v>566</v>
      </c>
      <c r="B698" s="13" t="s">
        <v>567</v>
      </c>
      <c r="C698" t="s">
        <v>568</v>
      </c>
      <c r="D698" s="49" t="s">
        <v>352</v>
      </c>
      <c r="E698" s="49">
        <v>399000</v>
      </c>
      <c r="F698" s="49">
        <v>988</v>
      </c>
      <c r="G698" s="10">
        <f>F698/2882.7*1.186</f>
        <v>0.4064828112533389</v>
      </c>
      <c r="H698" s="10">
        <f>1000*(F698/24.305)/(E698/40.078)</f>
        <v>4.083141818751776</v>
      </c>
      <c r="K698" s="49">
        <v>0.76</v>
      </c>
      <c r="L698" s="49">
        <v>0.56</v>
      </c>
    </row>
    <row r="699" spans="1:12" ht="15.75">
      <c r="A699" s="7" t="s">
        <v>569</v>
      </c>
      <c r="B699" s="49" t="s">
        <v>20</v>
      </c>
      <c r="C699" t="s">
        <v>938</v>
      </c>
      <c r="D699" s="49" t="s">
        <v>352</v>
      </c>
      <c r="E699" s="49">
        <v>398571</v>
      </c>
      <c r="F699" s="49">
        <v>1046</v>
      </c>
      <c r="G699" s="10">
        <f>F699/2882.7*1.186</f>
        <v>0.43034516252124744</v>
      </c>
      <c r="H699" s="10">
        <f>1000*(F699/24.305)/(E699/40.078)</f>
        <v>4.327493296276984</v>
      </c>
      <c r="K699" s="49">
        <v>0.81</v>
      </c>
      <c r="L699" s="49">
        <v>0.61</v>
      </c>
    </row>
    <row r="700" spans="1:12" ht="15.75">
      <c r="A700" s="7" t="s">
        <v>570</v>
      </c>
      <c r="B700" s="49" t="s">
        <v>20</v>
      </c>
      <c r="D700" s="49" t="s">
        <v>350</v>
      </c>
      <c r="E700" s="49">
        <v>397157</v>
      </c>
      <c r="F700" s="49">
        <v>990</v>
      </c>
      <c r="G700" s="10">
        <f>F700/2882.7*1.186</f>
        <v>0.40730565095223226</v>
      </c>
      <c r="H700" s="10">
        <f>1000*(F700/24.305)/(E700/40.078)</f>
        <v>4.110393390825748</v>
      </c>
      <c r="K700" s="49">
        <v>0.48</v>
      </c>
      <c r="L700" s="49">
        <v>0.28</v>
      </c>
    </row>
    <row r="701" spans="1:12" ht="15.75">
      <c r="A701" s="7" t="s">
        <v>571</v>
      </c>
      <c r="B701" s="49" t="s">
        <v>20</v>
      </c>
      <c r="D701" s="49" t="s">
        <v>350</v>
      </c>
      <c r="E701" s="49">
        <v>396485</v>
      </c>
      <c r="F701" s="49">
        <v>1039</v>
      </c>
      <c r="G701" s="10">
        <f>F701/2882.7*1.186</f>
        <v>0.4274652235751205</v>
      </c>
      <c r="H701" s="10">
        <f>1000*(F701/24.305)/(E701/40.078)</f>
        <v>4.3211486002159845</v>
      </c>
      <c r="J701">
        <v>0.2</v>
      </c>
      <c r="K701" s="49">
        <v>0.67</v>
      </c>
      <c r="L701" s="49">
        <v>0.47</v>
      </c>
    </row>
    <row r="703" spans="1:12" ht="15.75">
      <c r="A703" s="7" t="s">
        <v>572</v>
      </c>
      <c r="B703" s="13" t="s">
        <v>573</v>
      </c>
      <c r="C703" t="s">
        <v>574</v>
      </c>
      <c r="D703" s="49" t="s">
        <v>352</v>
      </c>
      <c r="E703" s="49">
        <v>386165</v>
      </c>
      <c r="F703" s="49">
        <v>2595</v>
      </c>
      <c r="G703" s="10">
        <f aca="true" t="shared" si="68" ref="G703:G712">F703/2882.7*1.186</f>
        <v>1.0676345093141846</v>
      </c>
      <c r="H703" s="10">
        <f aca="true" t="shared" si="69" ref="H703:H712">1000*(F703/24.305)/(E703/40.078)</f>
        <v>11.08089574170059</v>
      </c>
      <c r="K703" s="49">
        <v>2.09</v>
      </c>
      <c r="L703" s="49">
        <v>2.1599999999999997</v>
      </c>
    </row>
    <row r="704" spans="1:12" s="21" customFormat="1" ht="15.75">
      <c r="A704" s="56" t="s">
        <v>575</v>
      </c>
      <c r="B704" s="74" t="s">
        <v>20</v>
      </c>
      <c r="C704" t="s">
        <v>938</v>
      </c>
      <c r="D704" s="74" t="s">
        <v>352</v>
      </c>
      <c r="E704" s="74">
        <v>395380</v>
      </c>
      <c r="F704" s="74">
        <v>3310</v>
      </c>
      <c r="G704" s="25">
        <f t="shared" si="68"/>
        <v>1.3617997016685748</v>
      </c>
      <c r="H704" s="10">
        <f t="shared" si="69"/>
        <v>13.804596348470794</v>
      </c>
      <c r="K704" s="74">
        <v>1.72</v>
      </c>
      <c r="L704" s="74">
        <v>1.79</v>
      </c>
    </row>
    <row r="705" spans="1:12" s="21" customFormat="1" ht="15.75">
      <c r="A705" s="56" t="s">
        <v>576</v>
      </c>
      <c r="B705" s="74" t="s">
        <v>20</v>
      </c>
      <c r="D705" s="74" t="s">
        <v>352</v>
      </c>
      <c r="E705" s="74">
        <v>399867</v>
      </c>
      <c r="F705" s="74">
        <v>3187</v>
      </c>
      <c r="G705" s="25">
        <f t="shared" si="68"/>
        <v>1.3111950601866305</v>
      </c>
      <c r="H705" s="25">
        <f t="shared" si="69"/>
        <v>13.142467586991907</v>
      </c>
      <c r="K705" s="74">
        <v>1.33</v>
      </c>
      <c r="L705" s="74">
        <v>1.4000000000000001</v>
      </c>
    </row>
    <row r="706" spans="1:12" s="21" customFormat="1" ht="15.75">
      <c r="A706" s="56" t="s">
        <v>577</v>
      </c>
      <c r="B706" s="74" t="s">
        <v>20</v>
      </c>
      <c r="D706" s="74" t="s">
        <v>352</v>
      </c>
      <c r="E706" s="74">
        <v>395684</v>
      </c>
      <c r="F706" s="74">
        <v>3162</v>
      </c>
      <c r="G706" s="25">
        <f t="shared" si="68"/>
        <v>1.3009095639504633</v>
      </c>
      <c r="H706" s="25">
        <f t="shared" si="69"/>
        <v>13.177219848742713</v>
      </c>
      <c r="K706" s="75">
        <v>1.7</v>
      </c>
      <c r="L706" s="74">
        <v>1.77</v>
      </c>
    </row>
    <row r="707" spans="1:12" s="21" customFormat="1" ht="15.75">
      <c r="A707" s="56" t="s">
        <v>578</v>
      </c>
      <c r="B707" s="74" t="s">
        <v>20</v>
      </c>
      <c r="D707" s="74" t="s">
        <v>352</v>
      </c>
      <c r="E707" s="74">
        <v>396558</v>
      </c>
      <c r="F707" s="74">
        <v>2886</v>
      </c>
      <c r="G707" s="25">
        <f t="shared" si="68"/>
        <v>1.187357685503174</v>
      </c>
      <c r="H707" s="25">
        <f t="shared" si="69"/>
        <v>12.00051893986553</v>
      </c>
      <c r="K707" s="74">
        <v>1.52</v>
      </c>
      <c r="L707" s="74">
        <v>1.59</v>
      </c>
    </row>
    <row r="708" spans="1:12" s="21" customFormat="1" ht="15.75">
      <c r="A708" s="56" t="s">
        <v>579</v>
      </c>
      <c r="B708" s="74" t="s">
        <v>20</v>
      </c>
      <c r="D708" s="74" t="s">
        <v>350</v>
      </c>
      <c r="E708" s="74">
        <v>390359</v>
      </c>
      <c r="F708" s="74">
        <v>3647</v>
      </c>
      <c r="G708" s="25">
        <f t="shared" si="68"/>
        <v>1.5004481909321123</v>
      </c>
      <c r="H708" s="10">
        <f t="shared" si="69"/>
        <v>15.405719354232614</v>
      </c>
      <c r="K708" s="74">
        <v>1.57</v>
      </c>
      <c r="L708" s="74">
        <v>1.64</v>
      </c>
    </row>
    <row r="709" spans="1:12" s="21" customFormat="1" ht="15.75">
      <c r="A709" s="56" t="s">
        <v>580</v>
      </c>
      <c r="B709" s="74" t="s">
        <v>20</v>
      </c>
      <c r="D709" s="74" t="s">
        <v>350</v>
      </c>
      <c r="E709" s="74">
        <v>398140</v>
      </c>
      <c r="F709" s="74">
        <v>2837</v>
      </c>
      <c r="G709" s="25">
        <f t="shared" si="68"/>
        <v>1.1671981128802857</v>
      </c>
      <c r="H709" s="25">
        <f t="shared" si="69"/>
        <v>11.749893743202746</v>
      </c>
      <c r="K709" s="74">
        <v>1.51</v>
      </c>
      <c r="L709" s="74">
        <v>1.58</v>
      </c>
    </row>
    <row r="710" spans="1:12" s="21" customFormat="1" ht="15.75">
      <c r="A710" s="56" t="s">
        <v>581</v>
      </c>
      <c r="B710" s="74" t="s">
        <v>20</v>
      </c>
      <c r="D710" s="74" t="s">
        <v>350</v>
      </c>
      <c r="E710" s="74">
        <v>398067</v>
      </c>
      <c r="F710" s="74">
        <v>3071</v>
      </c>
      <c r="G710" s="25">
        <f t="shared" si="68"/>
        <v>1.2634703576508135</v>
      </c>
      <c r="H710" s="25">
        <f t="shared" si="69"/>
        <v>12.721375036842502</v>
      </c>
      <c r="K710" s="74">
        <v>1.13</v>
      </c>
      <c r="L710" s="74">
        <v>1.2</v>
      </c>
    </row>
    <row r="711" spans="1:12" s="21" customFormat="1" ht="15.75">
      <c r="A711" s="56" t="s">
        <v>582</v>
      </c>
      <c r="B711" s="74" t="s">
        <v>20</v>
      </c>
      <c r="D711" s="74" t="s">
        <v>350</v>
      </c>
      <c r="E711" s="74">
        <v>399818</v>
      </c>
      <c r="F711" s="74">
        <v>3182</v>
      </c>
      <c r="G711" s="25">
        <f t="shared" si="68"/>
        <v>1.3091379609393972</v>
      </c>
      <c r="H711" s="25">
        <f t="shared" si="69"/>
        <v>13.123456875408655</v>
      </c>
      <c r="K711" s="74">
        <v>1.63</v>
      </c>
      <c r="L711" s="74">
        <v>1.7</v>
      </c>
    </row>
    <row r="712" spans="2:12" s="21" customFormat="1" ht="15.75">
      <c r="B712" s="74" t="s">
        <v>20</v>
      </c>
      <c r="D712" s="74" t="s">
        <v>350</v>
      </c>
      <c r="E712" s="74">
        <v>393542</v>
      </c>
      <c r="F712" s="74">
        <v>3458</v>
      </c>
      <c r="G712" s="25">
        <f t="shared" si="68"/>
        <v>1.422689839386686</v>
      </c>
      <c r="H712" s="25">
        <f t="shared" si="69"/>
        <v>14.489196959630371</v>
      </c>
      <c r="J712" s="21">
        <v>-0.07</v>
      </c>
      <c r="K712" s="74">
        <v>1.27</v>
      </c>
      <c r="L712" s="74">
        <v>1.34</v>
      </c>
    </row>
    <row r="713" s="21" customFormat="1" ht="15.75"/>
    <row r="714" s="21" customFormat="1" ht="15.75">
      <c r="A714" s="56"/>
    </row>
    <row r="715" spans="1:12" s="21" customFormat="1" ht="15.75">
      <c r="A715" s="23" t="s">
        <v>583</v>
      </c>
      <c r="B715" s="22" t="s">
        <v>425</v>
      </c>
      <c r="C715" s="21" t="s">
        <v>1039</v>
      </c>
      <c r="D715" s="23" t="s">
        <v>1098</v>
      </c>
      <c r="E715" s="40">
        <v>392107.29642569204</v>
      </c>
      <c r="F715" s="40">
        <v>2892.703574307982</v>
      </c>
      <c r="G715" s="25">
        <f>F715/2882.7*1.186</f>
        <v>1.1901156690357186</v>
      </c>
      <c r="H715" s="25">
        <f aca="true" t="shared" si="70" ref="H715:H732">1000*(F715/24.305)/(E715/40.078)</f>
        <v>12.164924668909041</v>
      </c>
      <c r="K715" s="55">
        <v>-0.11</v>
      </c>
      <c r="L715" s="26">
        <v>1.65</v>
      </c>
    </row>
    <row r="716" spans="1:12" s="21" customFormat="1" ht="15.75">
      <c r="A716" s="23" t="s">
        <v>584</v>
      </c>
      <c r="B716" s="23" t="s">
        <v>397</v>
      </c>
      <c r="C716" s="21" t="s">
        <v>938</v>
      </c>
      <c r="D716" s="23" t="s">
        <v>1011</v>
      </c>
      <c r="E716" s="40">
        <v>393934.5920431558</v>
      </c>
      <c r="F716" s="40">
        <v>1065.4079568442348</v>
      </c>
      <c r="G716" s="25">
        <f aca="true" t="shared" si="71" ref="G716:G735">F716/2882.7*1.186</f>
        <v>0.4383299812041706</v>
      </c>
      <c r="H716" s="25">
        <f t="shared" si="70"/>
        <v>4.459664960409181</v>
      </c>
      <c r="K716" s="26">
        <v>-0.37</v>
      </c>
      <c r="L716" s="26">
        <v>1.3900000000000001</v>
      </c>
    </row>
    <row r="717" spans="1:12" s="21" customFormat="1" ht="15.75">
      <c r="A717" s="23" t="s">
        <v>585</v>
      </c>
      <c r="B717" s="23" t="s">
        <v>397</v>
      </c>
      <c r="D717" s="23" t="s">
        <v>948</v>
      </c>
      <c r="E717" s="40">
        <v>393989.7698209719</v>
      </c>
      <c r="F717" s="40">
        <v>1010.2301790281331</v>
      </c>
      <c r="G717" s="25">
        <f t="shared" si="71"/>
        <v>0.4156287481622666</v>
      </c>
      <c r="H717" s="25">
        <f t="shared" si="70"/>
        <v>4.228105433618703</v>
      </c>
      <c r="K717" s="26">
        <v>-0.49</v>
      </c>
      <c r="L717" s="26">
        <v>1.27</v>
      </c>
    </row>
    <row r="718" spans="1:12" s="21" customFormat="1" ht="15.75">
      <c r="A718" s="23" t="s">
        <v>586</v>
      </c>
      <c r="B718" s="23" t="s">
        <v>397</v>
      </c>
      <c r="D718" s="23" t="s">
        <v>943</v>
      </c>
      <c r="E718" s="40">
        <v>392990.9440516065</v>
      </c>
      <c r="F718" s="40">
        <v>2009.0559483934996</v>
      </c>
      <c r="G718" s="25">
        <f>F718/2882.7*1.186</f>
        <v>0.8265654958180493</v>
      </c>
      <c r="H718" s="25">
        <f t="shared" si="70"/>
        <v>8.42985110767619</v>
      </c>
      <c r="K718" s="55">
        <v>-0.07</v>
      </c>
      <c r="L718" s="26">
        <v>1.69</v>
      </c>
    </row>
    <row r="719" spans="1:12" s="21" customFormat="1" ht="15.75">
      <c r="A719" s="23" t="s">
        <v>587</v>
      </c>
      <c r="B719" s="23" t="s">
        <v>397</v>
      </c>
      <c r="D719" s="23" t="s">
        <v>1013</v>
      </c>
      <c r="E719" s="40">
        <v>394480.62112579047</v>
      </c>
      <c r="F719" s="40">
        <v>519.3788742095047</v>
      </c>
      <c r="G719" s="25">
        <f t="shared" si="71"/>
        <v>0.2136827782330706</v>
      </c>
      <c r="H719" s="25">
        <f t="shared" si="70"/>
        <v>2.171045987544651</v>
      </c>
      <c r="K719" s="23"/>
      <c r="L719" s="26">
        <v>1.76</v>
      </c>
    </row>
    <row r="720" spans="1:12" s="21" customFormat="1" ht="15.75">
      <c r="A720" s="23" t="s">
        <v>588</v>
      </c>
      <c r="B720" s="23" t="s">
        <v>397</v>
      </c>
      <c r="D720" s="23" t="s">
        <v>950</v>
      </c>
      <c r="E720" s="40">
        <v>393888.54574154137</v>
      </c>
      <c r="F720" s="40">
        <v>1111.4542584585822</v>
      </c>
      <c r="G720" s="25">
        <f t="shared" si="71"/>
        <v>0.45727434368192266</v>
      </c>
      <c r="H720" s="25">
        <f t="shared" si="70"/>
        <v>4.652952916969242</v>
      </c>
      <c r="K720" s="26">
        <v>-0.56</v>
      </c>
      <c r="L720" s="26">
        <v>1.2</v>
      </c>
    </row>
    <row r="721" spans="1:12" s="21" customFormat="1" ht="15.75">
      <c r="A721" s="23" t="s">
        <v>589</v>
      </c>
      <c r="B721" s="22" t="s">
        <v>425</v>
      </c>
      <c r="D721" s="23" t="s">
        <v>1099</v>
      </c>
      <c r="E721" s="40">
        <v>394005.7441590293</v>
      </c>
      <c r="F721" s="40">
        <v>994.2558409706983</v>
      </c>
      <c r="G721" s="25">
        <f t="shared" si="71"/>
        <v>0.40905658840366604</v>
      </c>
      <c r="H721" s="25">
        <f t="shared" si="70"/>
        <v>4.161079498242671</v>
      </c>
      <c r="K721" s="55">
        <v>-0.32</v>
      </c>
      <c r="L721" s="26">
        <v>1.44</v>
      </c>
    </row>
    <row r="722" spans="1:12" s="21" customFormat="1" ht="15.75">
      <c r="A722" s="23" t="s">
        <v>590</v>
      </c>
      <c r="B722" s="23" t="s">
        <v>397</v>
      </c>
      <c r="D722" s="23" t="s">
        <v>1011</v>
      </c>
      <c r="E722" s="40">
        <v>393967.0854414189</v>
      </c>
      <c r="F722" s="40">
        <v>1032.9145585810925</v>
      </c>
      <c r="G722" s="25">
        <f t="shared" si="71"/>
        <v>0.4249615521827369</v>
      </c>
      <c r="H722" s="25">
        <f t="shared" si="70"/>
        <v>4.323295040132204</v>
      </c>
      <c r="K722" s="26">
        <v>-0.88</v>
      </c>
      <c r="L722" s="26">
        <v>0.88</v>
      </c>
    </row>
    <row r="723" spans="1:12" s="21" customFormat="1" ht="15.75">
      <c r="A723" s="23" t="s">
        <v>591</v>
      </c>
      <c r="B723" s="23" t="s">
        <v>397</v>
      </c>
      <c r="D723" s="23" t="s">
        <v>948</v>
      </c>
      <c r="E723" s="40">
        <v>393961.63556388434</v>
      </c>
      <c r="F723" s="40">
        <v>1038.364436115666</v>
      </c>
      <c r="G723" s="25">
        <f t="shared" si="71"/>
        <v>0.4272037399775141</v>
      </c>
      <c r="H723" s="25">
        <f t="shared" si="70"/>
        <v>4.346165788889372</v>
      </c>
      <c r="K723" s="26">
        <v>-0.69</v>
      </c>
      <c r="L723" s="26">
        <v>1.07</v>
      </c>
    </row>
    <row r="724" spans="1:12" s="21" customFormat="1" ht="15.75">
      <c r="A724" s="23" t="s">
        <v>592</v>
      </c>
      <c r="B724" s="23" t="s">
        <v>397</v>
      </c>
      <c r="D724" s="23" t="s">
        <v>943</v>
      </c>
      <c r="E724" s="40">
        <v>393543.82508103986</v>
      </c>
      <c r="F724" s="40">
        <v>1456.1749189601476</v>
      </c>
      <c r="G724" s="25">
        <f t="shared" si="71"/>
        <v>0.5990992659266434</v>
      </c>
      <c r="H724" s="25">
        <f t="shared" si="70"/>
        <v>6.101419132915794</v>
      </c>
      <c r="K724" s="55">
        <v>-0.4</v>
      </c>
      <c r="L724" s="26">
        <v>1.36</v>
      </c>
    </row>
    <row r="725" spans="1:12" s="21" customFormat="1" ht="15.75">
      <c r="A725" s="23" t="s">
        <v>593</v>
      </c>
      <c r="B725" s="23" t="s">
        <v>397</v>
      </c>
      <c r="D725" s="23" t="s">
        <v>1013</v>
      </c>
      <c r="E725" s="40">
        <v>393662.37724348117</v>
      </c>
      <c r="F725" s="40">
        <v>1337.6227565187946</v>
      </c>
      <c r="G725" s="25">
        <f t="shared" si="71"/>
        <v>0.5503245531034413</v>
      </c>
      <c r="H725" s="25">
        <f t="shared" si="70"/>
        <v>5.602993948730188</v>
      </c>
      <c r="K725" s="26">
        <v>-0.2</v>
      </c>
      <c r="L725" s="26">
        <v>1.56</v>
      </c>
    </row>
    <row r="726" spans="1:12" s="21" customFormat="1" ht="15.75">
      <c r="A726" s="23" t="s">
        <v>594</v>
      </c>
      <c r="B726" s="23" t="s">
        <v>397</v>
      </c>
      <c r="D726" s="23" t="s">
        <v>950</v>
      </c>
      <c r="E726" s="40">
        <v>393925.1035932958</v>
      </c>
      <c r="F726" s="40">
        <v>1074.896406704187</v>
      </c>
      <c r="G726" s="25">
        <f t="shared" si="71"/>
        <v>0.44223371781703463</v>
      </c>
      <c r="H726" s="25">
        <f t="shared" si="70"/>
        <v>4.49949080563702</v>
      </c>
      <c r="K726" s="26">
        <v>-0.76</v>
      </c>
      <c r="L726" s="26">
        <v>1</v>
      </c>
    </row>
    <row r="727" spans="1:12" s="21" customFormat="1" ht="15.75">
      <c r="A727" s="23" t="s">
        <v>595</v>
      </c>
      <c r="B727" s="22" t="s">
        <v>425</v>
      </c>
      <c r="D727" s="23" t="s">
        <v>1011</v>
      </c>
      <c r="E727" s="40">
        <v>393879.3489622219</v>
      </c>
      <c r="F727" s="40">
        <v>1120.6510377781096</v>
      </c>
      <c r="G727" s="25">
        <f t="shared" si="71"/>
        <v>0.4610580812449572</v>
      </c>
      <c r="H727" s="25">
        <f t="shared" si="70"/>
        <v>4.691563531463701</v>
      </c>
      <c r="K727" s="26">
        <v>-0.38</v>
      </c>
      <c r="L727" s="26">
        <v>1.38</v>
      </c>
    </row>
    <row r="728" spans="1:12" s="21" customFormat="1" ht="15.75">
      <c r="A728" s="23" t="s">
        <v>596</v>
      </c>
      <c r="B728" s="23" t="s">
        <v>397</v>
      </c>
      <c r="D728" s="23" t="s">
        <v>948</v>
      </c>
      <c r="E728" s="40">
        <v>393639.83498687396</v>
      </c>
      <c r="F728" s="40">
        <v>1360.1650131260442</v>
      </c>
      <c r="G728" s="25">
        <f t="shared" si="71"/>
        <v>0.5595988849229848</v>
      </c>
      <c r="H728" s="25">
        <f t="shared" si="70"/>
        <v>5.697744544312033</v>
      </c>
      <c r="K728" s="26">
        <v>-0.82</v>
      </c>
      <c r="L728" s="26">
        <v>0.9400000000000001</v>
      </c>
    </row>
    <row r="729" spans="1:12" s="21" customFormat="1" ht="15.75">
      <c r="A729" s="23" t="s">
        <v>597</v>
      </c>
      <c r="B729" s="23" t="s">
        <v>397</v>
      </c>
      <c r="D729" s="23" t="s">
        <v>943</v>
      </c>
      <c r="E729" s="40">
        <v>394059.61582363106</v>
      </c>
      <c r="F729" s="40">
        <v>940.3841763689137</v>
      </c>
      <c r="G729" s="25">
        <f t="shared" si="71"/>
        <v>0.38689271626375676</v>
      </c>
      <c r="H729" s="25">
        <f t="shared" si="70"/>
        <v>3.935082108372817</v>
      </c>
      <c r="K729" s="55">
        <v>-0.51</v>
      </c>
      <c r="L729" s="26">
        <v>1.25</v>
      </c>
    </row>
    <row r="730" spans="1:12" s="21" customFormat="1" ht="15.75">
      <c r="A730" s="23" t="s">
        <v>598</v>
      </c>
      <c r="B730" s="23" t="s">
        <v>397</v>
      </c>
      <c r="D730" s="23" t="s">
        <v>1013</v>
      </c>
      <c r="E730" s="40">
        <v>394015.8829025226</v>
      </c>
      <c r="F730" s="40">
        <v>984.1170974774213</v>
      </c>
      <c r="G730" s="25">
        <f t="shared" si="71"/>
        <v>0.4048853080820834</v>
      </c>
      <c r="H730" s="25">
        <f t="shared" si="70"/>
        <v>4.118541664967329</v>
      </c>
      <c r="K730" s="26">
        <v>-0.15</v>
      </c>
      <c r="L730" s="26">
        <v>1.61</v>
      </c>
    </row>
    <row r="731" spans="1:12" ht="15.75">
      <c r="A731" s="1" t="s">
        <v>599</v>
      </c>
      <c r="B731" s="1" t="s">
        <v>397</v>
      </c>
      <c r="D731" s="1" t="s">
        <v>950</v>
      </c>
      <c r="E731" s="20">
        <v>394106.2284149101</v>
      </c>
      <c r="F731" s="20">
        <v>893.7715850899131</v>
      </c>
      <c r="G731" s="10">
        <f t="shared" si="71"/>
        <v>0.3677153709774298</v>
      </c>
      <c r="H731" s="10">
        <f t="shared" si="70"/>
        <v>3.7395871643727125</v>
      </c>
      <c r="K731" s="11">
        <v>-0.29</v>
      </c>
      <c r="L731" s="11">
        <v>1.47</v>
      </c>
    </row>
    <row r="732" spans="1:12" ht="15.75">
      <c r="A732" s="1" t="s">
        <v>600</v>
      </c>
      <c r="B732" s="1" t="s">
        <v>397</v>
      </c>
      <c r="D732" s="1" t="s">
        <v>1011</v>
      </c>
      <c r="E732" s="20">
        <v>393298.29904181825</v>
      </c>
      <c r="F732" s="20">
        <v>1701.700958181683</v>
      </c>
      <c r="G732" s="10">
        <f t="shared" si="71"/>
        <v>0.7001135520184119</v>
      </c>
      <c r="H732" s="10">
        <f t="shared" si="70"/>
        <v>7.134632219951889</v>
      </c>
      <c r="K732" s="11">
        <v>-0.07</v>
      </c>
      <c r="L732" s="11">
        <v>1.69</v>
      </c>
    </row>
    <row r="733" spans="1:12" ht="15.75">
      <c r="A733" s="1" t="s">
        <v>601</v>
      </c>
      <c r="B733" s="6" t="s">
        <v>425</v>
      </c>
      <c r="D733" s="1" t="s">
        <v>948</v>
      </c>
      <c r="E733" s="20"/>
      <c r="F733" s="20"/>
      <c r="G733" s="10"/>
      <c r="K733" s="11">
        <v>0.15</v>
      </c>
      <c r="L733" s="11">
        <v>1.91</v>
      </c>
    </row>
    <row r="734" spans="1:12" ht="15.75">
      <c r="A734" s="1" t="s">
        <v>602</v>
      </c>
      <c r="B734" s="1" t="s">
        <v>397</v>
      </c>
      <c r="D734" s="1" t="s">
        <v>1100</v>
      </c>
      <c r="E734" s="20">
        <v>394411.7647058823</v>
      </c>
      <c r="F734" s="20">
        <v>588.2352941176471</v>
      </c>
      <c r="G734" s="10">
        <f>F734/2882.7*1.186</f>
        <v>0.24201167614511723</v>
      </c>
      <c r="H734" s="10">
        <f>1000*(F734/24.305)/(E734/40.078)</f>
        <v>2.4593006996439883</v>
      </c>
      <c r="K734" s="11">
        <v>-0.32</v>
      </c>
      <c r="L734" s="11">
        <v>1.44</v>
      </c>
    </row>
    <row r="735" spans="1:12" ht="15.75">
      <c r="A735" s="1" t="s">
        <v>603</v>
      </c>
      <c r="B735" s="1" t="s">
        <v>397</v>
      </c>
      <c r="D735" s="1" t="s">
        <v>352</v>
      </c>
      <c r="E735" s="20">
        <v>394309.5040942129</v>
      </c>
      <c r="F735" s="20">
        <v>690.495905787101</v>
      </c>
      <c r="G735" s="10">
        <f t="shared" si="71"/>
        <v>0.28408372160249135</v>
      </c>
      <c r="H735" s="10">
        <f>1000*(F735/24.305)/(E735/40.078)</f>
        <v>2.8875816832363683</v>
      </c>
      <c r="K735" s="11">
        <v>-0.29</v>
      </c>
      <c r="L735" s="11">
        <v>1.47</v>
      </c>
    </row>
    <row r="736" spans="1:12" s="21" customFormat="1" ht="15.75">
      <c r="A736" s="23" t="s">
        <v>604</v>
      </c>
      <c r="B736" s="23" t="s">
        <v>397</v>
      </c>
      <c r="D736" s="23" t="s">
        <v>1101</v>
      </c>
      <c r="E736" s="40">
        <v>392876.3440860215</v>
      </c>
      <c r="F736" s="40">
        <v>2123.655913978495</v>
      </c>
      <c r="G736" s="25">
        <f>F736/2882.7*1.186</f>
        <v>0.8737141964056249</v>
      </c>
      <c r="H736" s="25">
        <f>1000*(F736/24.305)/(E736/40.078)</f>
        <v>8.913303346547538</v>
      </c>
      <c r="K736" s="26">
        <v>-0.17</v>
      </c>
      <c r="L736" s="26">
        <v>1.59</v>
      </c>
    </row>
    <row r="737" spans="1:12" s="21" customFormat="1" ht="15.75">
      <c r="A737" s="23" t="s">
        <v>605</v>
      </c>
      <c r="B737" s="23" t="s">
        <v>397</v>
      </c>
      <c r="D737" s="23" t="s">
        <v>352</v>
      </c>
      <c r="E737" s="40">
        <v>393841.642228739</v>
      </c>
      <c r="F737" s="40">
        <v>1158.357771260997</v>
      </c>
      <c r="G737" s="25">
        <f>F737/2882.7*1.186</f>
        <v>0.4765713798576135</v>
      </c>
      <c r="H737" s="25">
        <f>1000*(F737/24.305)/(E737/40.078)</f>
        <v>4.849885644444982</v>
      </c>
      <c r="J737" s="21">
        <v>-1.76</v>
      </c>
      <c r="K737" s="26">
        <v>-0.43</v>
      </c>
      <c r="L737" s="26">
        <v>1.33</v>
      </c>
    </row>
    <row r="738" s="21" customFormat="1" ht="15.75"/>
    <row r="739" spans="1:12" s="21" customFormat="1" ht="15.75">
      <c r="A739" s="21" t="s">
        <v>606</v>
      </c>
      <c r="B739" s="22" t="s">
        <v>607</v>
      </c>
      <c r="C739" s="21" t="s">
        <v>1039</v>
      </c>
      <c r="D739" s="23" t="s">
        <v>1102</v>
      </c>
      <c r="E739" s="40">
        <v>392741.4866164044</v>
      </c>
      <c r="F739" s="40">
        <v>2258.513383595608</v>
      </c>
      <c r="G739" s="25">
        <f aca="true" t="shared" si="72" ref="G739:G761">F739/2882.7*1.186</f>
        <v>0.9291972362522604</v>
      </c>
      <c r="H739" s="25">
        <f aca="true" t="shared" si="73" ref="H739:H761">1000*(F739/24.305)/(E739/40.078)</f>
        <v>9.482575392344847</v>
      </c>
      <c r="K739" s="77">
        <v>0</v>
      </c>
      <c r="L739" s="26">
        <v>1.76</v>
      </c>
    </row>
    <row r="740" spans="1:12" s="21" customFormat="1" ht="15.75">
      <c r="A740" s="23" t="s">
        <v>608</v>
      </c>
      <c r="B740" s="23" t="s">
        <v>397</v>
      </c>
      <c r="C740" s="21" t="s">
        <v>938</v>
      </c>
      <c r="D740" s="23" t="s">
        <v>1021</v>
      </c>
      <c r="E740" s="40">
        <v>392699.6105999518</v>
      </c>
      <c r="F740" s="40">
        <v>2300.389400048244</v>
      </c>
      <c r="G740" s="25">
        <f t="shared" si="72"/>
        <v>0.9464258606366315</v>
      </c>
      <c r="H740" s="25">
        <f t="shared" si="73"/>
        <v>9.659425619750733</v>
      </c>
      <c r="K740" s="77">
        <v>-0.38</v>
      </c>
      <c r="L740" s="26">
        <v>1.38</v>
      </c>
    </row>
    <row r="741" spans="1:12" s="21" customFormat="1" ht="15.75">
      <c r="A741" s="23" t="s">
        <v>609</v>
      </c>
      <c r="B741" s="23" t="s">
        <v>397</v>
      </c>
      <c r="D741" s="23" t="s">
        <v>1012</v>
      </c>
      <c r="E741" s="40">
        <v>392589.6262395118</v>
      </c>
      <c r="F741" s="40">
        <v>2410.3737604881776</v>
      </c>
      <c r="G741" s="25">
        <f t="shared" si="72"/>
        <v>0.9916756096503204</v>
      </c>
      <c r="H741" s="25">
        <f t="shared" si="73"/>
        <v>10.124089756631124</v>
      </c>
      <c r="K741" s="77">
        <v>-0.15</v>
      </c>
      <c r="L741" s="26">
        <v>1.61</v>
      </c>
    </row>
    <row r="742" spans="1:12" s="21" customFormat="1" ht="15.75">
      <c r="A742" s="23" t="s">
        <v>610</v>
      </c>
      <c r="B742" s="22" t="s">
        <v>607</v>
      </c>
      <c r="D742" s="23" t="s">
        <v>1103</v>
      </c>
      <c r="E742" s="40">
        <v>392255.09975341853</v>
      </c>
      <c r="F742" s="40">
        <v>2744.9002465814847</v>
      </c>
      <c r="G742" s="25">
        <f t="shared" si="72"/>
        <v>1.1293064461947622</v>
      </c>
      <c r="H742" s="25">
        <f t="shared" si="73"/>
        <v>11.539005573916507</v>
      </c>
      <c r="K742" s="77">
        <v>-0.19</v>
      </c>
      <c r="L742" s="26">
        <v>1.57</v>
      </c>
    </row>
    <row r="743" spans="1:12" s="21" customFormat="1" ht="15.75">
      <c r="A743" s="23" t="s">
        <v>611</v>
      </c>
      <c r="B743" s="23" t="s">
        <v>397</v>
      </c>
      <c r="D743" s="23" t="s">
        <v>1104</v>
      </c>
      <c r="E743" s="40">
        <v>392838.21940251684</v>
      </c>
      <c r="F743" s="40">
        <v>2161.7805974831804</v>
      </c>
      <c r="G743" s="25">
        <f t="shared" si="72"/>
        <v>0.8893994479533257</v>
      </c>
      <c r="H743" s="25">
        <f t="shared" si="73"/>
        <v>9.074198937976627</v>
      </c>
      <c r="K743" s="77">
        <v>-0.06</v>
      </c>
      <c r="L743" s="26">
        <v>1.7</v>
      </c>
    </row>
    <row r="744" spans="1:12" s="21" customFormat="1" ht="15.75">
      <c r="A744" s="23" t="s">
        <v>612</v>
      </c>
      <c r="B744" s="23" t="s">
        <v>397</v>
      </c>
      <c r="D744" s="23" t="s">
        <v>943</v>
      </c>
      <c r="E744" s="40">
        <v>392774.56647398847</v>
      </c>
      <c r="F744" s="40">
        <v>2225.4335260115604</v>
      </c>
      <c r="G744" s="25">
        <f t="shared" si="72"/>
        <v>0.9155875262253133</v>
      </c>
      <c r="H744" s="25">
        <f t="shared" si="73"/>
        <v>9.34289964470711</v>
      </c>
      <c r="K744" s="77">
        <v>0.1</v>
      </c>
      <c r="L744" s="26">
        <v>1.86</v>
      </c>
    </row>
    <row r="745" spans="1:12" s="21" customFormat="1" ht="15.75">
      <c r="A745" s="23" t="s">
        <v>613</v>
      </c>
      <c r="B745" s="23" t="s">
        <v>397</v>
      </c>
      <c r="D745" s="23" t="s">
        <v>1012</v>
      </c>
      <c r="E745" s="40">
        <v>393068.18641122023</v>
      </c>
      <c r="F745" s="40">
        <v>1931.813588779758</v>
      </c>
      <c r="G745" s="25">
        <f t="shared" si="72"/>
        <v>0.794786455854856</v>
      </c>
      <c r="H745" s="25">
        <f t="shared" si="73"/>
        <v>8.104154972074191</v>
      </c>
      <c r="K745" s="77">
        <v>-0.03</v>
      </c>
      <c r="L745" s="26">
        <v>1.73</v>
      </c>
    </row>
    <row r="746" spans="1:12" s="21" customFormat="1" ht="15.75">
      <c r="A746" s="23" t="s">
        <v>614</v>
      </c>
      <c r="B746" s="22" t="s">
        <v>607</v>
      </c>
      <c r="D746" s="23" t="s">
        <v>1105</v>
      </c>
      <c r="E746" s="40">
        <v>392433.45210647664</v>
      </c>
      <c r="F746" s="40">
        <v>2566.54789352337</v>
      </c>
      <c r="G746" s="25">
        <f t="shared" si="72"/>
        <v>1.0559287479511281</v>
      </c>
      <c r="H746" s="25">
        <f t="shared" si="73"/>
        <v>10.784344871824917</v>
      </c>
      <c r="K746" s="77">
        <v>0.07</v>
      </c>
      <c r="L746" s="26">
        <v>1.83</v>
      </c>
    </row>
    <row r="747" spans="1:12" s="21" customFormat="1" ht="15.75">
      <c r="A747" s="23" t="s">
        <v>615</v>
      </c>
      <c r="B747" s="23" t="s">
        <v>397</v>
      </c>
      <c r="D747" s="23" t="s">
        <v>1106</v>
      </c>
      <c r="E747" s="40">
        <v>393164.2137877614</v>
      </c>
      <c r="F747" s="40">
        <v>1835.7862122385745</v>
      </c>
      <c r="G747" s="25">
        <f t="shared" si="72"/>
        <v>0.7552788870555207</v>
      </c>
      <c r="H747" s="25">
        <f t="shared" si="73"/>
        <v>7.699429349936002</v>
      </c>
      <c r="K747" s="77">
        <v>-0.18</v>
      </c>
      <c r="L747" s="26">
        <v>1.58</v>
      </c>
    </row>
    <row r="748" spans="1:12" s="21" customFormat="1" ht="15.75">
      <c r="A748" s="23" t="s">
        <v>616</v>
      </c>
      <c r="B748" s="23" t="s">
        <v>397</v>
      </c>
      <c r="D748" s="23" t="s">
        <v>943</v>
      </c>
      <c r="E748" s="40">
        <v>392789.23560530547</v>
      </c>
      <c r="F748" s="40">
        <v>2210.764394694472</v>
      </c>
      <c r="G748" s="25">
        <f t="shared" si="72"/>
        <v>0.9095523544273229</v>
      </c>
      <c r="H748" s="25">
        <f t="shared" si="73"/>
        <v>9.280968519284848</v>
      </c>
      <c r="K748" s="77">
        <v>0.17</v>
      </c>
      <c r="L748" s="26">
        <v>1.93</v>
      </c>
    </row>
    <row r="749" spans="1:12" s="21" customFormat="1" ht="15.75">
      <c r="A749" s="23" t="s">
        <v>617</v>
      </c>
      <c r="B749" s="23" t="s">
        <v>397</v>
      </c>
      <c r="D749" s="23" t="s">
        <v>1012</v>
      </c>
      <c r="E749" s="40">
        <v>393293.6176142698</v>
      </c>
      <c r="F749" s="40">
        <v>1706.3823857302118</v>
      </c>
      <c r="G749" s="25">
        <f t="shared" si="72"/>
        <v>0.7020395842356233</v>
      </c>
      <c r="H749" s="25">
        <f t="shared" si="73"/>
        <v>7.154344953456978</v>
      </c>
      <c r="K749" s="77">
        <v>-0.03</v>
      </c>
      <c r="L749" s="26">
        <v>1.73</v>
      </c>
    </row>
    <row r="750" spans="1:12" s="21" customFormat="1" ht="15.75">
      <c r="A750" s="23" t="s">
        <v>618</v>
      </c>
      <c r="B750" s="22" t="s">
        <v>607</v>
      </c>
      <c r="D750" s="23" t="s">
        <v>1102</v>
      </c>
      <c r="E750" s="40">
        <v>391762.81031190325</v>
      </c>
      <c r="F750" s="40">
        <v>3237.1896880967533</v>
      </c>
      <c r="G750" s="25">
        <f t="shared" si="72"/>
        <v>1.3318440941071736</v>
      </c>
      <c r="H750" s="25">
        <f t="shared" si="73"/>
        <v>13.625591277052813</v>
      </c>
      <c r="K750" s="77">
        <v>-0.04</v>
      </c>
      <c r="L750" s="26">
        <v>1.72</v>
      </c>
    </row>
    <row r="751" spans="1:12" s="21" customFormat="1" ht="15.75">
      <c r="A751" s="23" t="s">
        <v>619</v>
      </c>
      <c r="B751" s="23" t="s">
        <v>397</v>
      </c>
      <c r="D751" s="23" t="s">
        <v>1011</v>
      </c>
      <c r="E751" s="40">
        <v>391462.3603859054</v>
      </c>
      <c r="F751" s="40">
        <v>3537.6396140945403</v>
      </c>
      <c r="G751" s="25">
        <f t="shared" si="72"/>
        <v>1.4554551574274552</v>
      </c>
      <c r="H751" s="25">
        <f t="shared" si="73"/>
        <v>14.90163746859125</v>
      </c>
      <c r="K751" s="77">
        <v>-0.38</v>
      </c>
      <c r="L751" s="26">
        <v>1.38</v>
      </c>
    </row>
    <row r="752" spans="1:12" s="21" customFormat="1" ht="15.75">
      <c r="A752" s="23" t="s">
        <v>620</v>
      </c>
      <c r="B752" s="23" t="s">
        <v>397</v>
      </c>
      <c r="D752" s="23" t="s">
        <v>948</v>
      </c>
      <c r="E752" s="40">
        <v>391454.6398635116</v>
      </c>
      <c r="F752" s="40">
        <v>3545.3601364883907</v>
      </c>
      <c r="G752" s="25">
        <f t="shared" si="72"/>
        <v>1.4586315335883828</v>
      </c>
      <c r="H752" s="25">
        <f t="shared" si="73"/>
        <v>14.934453249436121</v>
      </c>
      <c r="K752" s="77">
        <v>-0.16</v>
      </c>
      <c r="L752" s="26">
        <v>1.6</v>
      </c>
    </row>
    <row r="753" spans="1:12" s="21" customFormat="1" ht="15.75">
      <c r="A753" s="23" t="s">
        <v>621</v>
      </c>
      <c r="B753" s="23" t="s">
        <v>397</v>
      </c>
      <c r="D753" s="23" t="s">
        <v>943</v>
      </c>
      <c r="E753" s="40">
        <v>390686.42745709827</v>
      </c>
      <c r="F753" s="40">
        <v>4313.572542901716</v>
      </c>
      <c r="G753" s="25">
        <f t="shared" si="72"/>
        <v>1.7746893661780396</v>
      </c>
      <c r="H753" s="25">
        <f t="shared" si="73"/>
        <v>18.206195321418072</v>
      </c>
      <c r="K753" s="77">
        <v>-0.05</v>
      </c>
      <c r="L753" s="26">
        <v>1.71</v>
      </c>
    </row>
    <row r="754" spans="1:12" s="21" customFormat="1" ht="15.75">
      <c r="A754" s="23" t="s">
        <v>622</v>
      </c>
      <c r="B754" s="23" t="s">
        <v>397</v>
      </c>
      <c r="D754" s="23" t="s">
        <v>1013</v>
      </c>
      <c r="E754" s="40">
        <v>390946.92851318297</v>
      </c>
      <c r="F754" s="40">
        <v>4053.07148681707</v>
      </c>
      <c r="G754" s="25">
        <f t="shared" si="72"/>
        <v>1.6675140609029884</v>
      </c>
      <c r="H754" s="25">
        <f t="shared" si="73"/>
        <v>17.095305800604557</v>
      </c>
      <c r="I754"/>
      <c r="K754" s="59">
        <v>0.02</v>
      </c>
      <c r="L754" s="26">
        <v>1.78</v>
      </c>
    </row>
    <row r="755" spans="1:12" s="21" customFormat="1" ht="15.75">
      <c r="A755" s="23" t="s">
        <v>623</v>
      </c>
      <c r="B755" s="23" t="s">
        <v>397</v>
      </c>
      <c r="D755" s="23" t="s">
        <v>950</v>
      </c>
      <c r="E755" s="40">
        <v>391215.69135163125</v>
      </c>
      <c r="F755" s="40">
        <v>3784.30864836872</v>
      </c>
      <c r="G755" s="25">
        <f t="shared" si="72"/>
        <v>1.5569396943717009</v>
      </c>
      <c r="H755" s="25">
        <f t="shared" si="73"/>
        <v>15.950735008396828</v>
      </c>
      <c r="I755"/>
      <c r="K755" s="59">
        <v>-0.15</v>
      </c>
      <c r="L755" s="26">
        <v>1.61</v>
      </c>
    </row>
    <row r="756" spans="1:12" s="38" customFormat="1" ht="15.75">
      <c r="A756" s="41" t="s">
        <v>624</v>
      </c>
      <c r="B756" s="42" t="s">
        <v>607</v>
      </c>
      <c r="D756" s="41" t="s">
        <v>1107</v>
      </c>
      <c r="E756" s="78">
        <v>391700.0140409997</v>
      </c>
      <c r="F756" s="78">
        <v>3299.9859590002807</v>
      </c>
      <c r="G756" s="44">
        <f t="shared" si="72"/>
        <v>1.357679726428117</v>
      </c>
      <c r="H756" s="44">
        <f t="shared" si="73"/>
        <v>13.892132614105773</v>
      </c>
      <c r="K756" s="79">
        <v>-0.11</v>
      </c>
      <c r="L756" s="55">
        <v>1.6</v>
      </c>
    </row>
    <row r="757" spans="1:12" s="38" customFormat="1" ht="15.75">
      <c r="A757" s="41" t="s">
        <v>625</v>
      </c>
      <c r="B757" s="41" t="s">
        <v>397</v>
      </c>
      <c r="D757" s="41" t="s">
        <v>1011</v>
      </c>
      <c r="E757" s="78">
        <v>392090.4046467858</v>
      </c>
      <c r="F757" s="78">
        <v>2909.595353214135</v>
      </c>
      <c r="G757" s="44">
        <f t="shared" si="72"/>
        <v>1.197065282170175</v>
      </c>
      <c r="H757" s="44">
        <f t="shared" si="73"/>
        <v>12.236488200008623</v>
      </c>
      <c r="K757" s="79">
        <v>-0.23</v>
      </c>
      <c r="L757" s="55">
        <v>1.53</v>
      </c>
    </row>
    <row r="758" spans="1:12" s="38" customFormat="1" ht="15.75">
      <c r="A758" s="41" t="s">
        <v>626</v>
      </c>
      <c r="B758" s="41" t="s">
        <v>397</v>
      </c>
      <c r="D758" s="41" t="s">
        <v>948</v>
      </c>
      <c r="E758" s="78">
        <v>392068.09058547305</v>
      </c>
      <c r="F758" s="78">
        <v>2931.9094145270014</v>
      </c>
      <c r="G758" s="44">
        <f t="shared" si="72"/>
        <v>1.2062457299160592</v>
      </c>
      <c r="H758" s="44">
        <f t="shared" si="73"/>
        <v>12.3310331684782</v>
      </c>
      <c r="K758" s="79">
        <v>-0.07</v>
      </c>
      <c r="L758" s="55">
        <v>1.69</v>
      </c>
    </row>
    <row r="759" spans="1:12" s="38" customFormat="1" ht="15.75">
      <c r="A759" s="41" t="s">
        <v>627</v>
      </c>
      <c r="B759" s="41" t="s">
        <v>397</v>
      </c>
      <c r="D759" s="41" t="s">
        <v>943</v>
      </c>
      <c r="E759" s="78">
        <v>391746.8442118227</v>
      </c>
      <c r="F759" s="78">
        <v>3253.15578817734</v>
      </c>
      <c r="G759" s="44">
        <f t="shared" si="72"/>
        <v>1.3384128645985796</v>
      </c>
      <c r="H759" s="44">
        <f t="shared" si="73"/>
        <v>13.693351939845439</v>
      </c>
      <c r="K759" s="79">
        <v>-0.11</v>
      </c>
      <c r="L759" s="55">
        <v>1.65</v>
      </c>
    </row>
    <row r="760" spans="1:12" s="38" customFormat="1" ht="15.75">
      <c r="A760" s="41" t="s">
        <v>628</v>
      </c>
      <c r="B760" s="41" t="s">
        <v>397</v>
      </c>
      <c r="D760" s="41" t="s">
        <v>1013</v>
      </c>
      <c r="E760" s="78">
        <v>392238.4310402227</v>
      </c>
      <c r="F760" s="78">
        <v>2761.5689597772457</v>
      </c>
      <c r="G760" s="44">
        <f t="shared" si="72"/>
        <v>1.1361642856682324</v>
      </c>
      <c r="H760" s="44">
        <f t="shared" si="73"/>
        <v>11.609570817272445</v>
      </c>
      <c r="K760" s="79">
        <v>-0.26</v>
      </c>
      <c r="L760" s="55">
        <v>1.5</v>
      </c>
    </row>
    <row r="761" spans="1:12" s="38" customFormat="1" ht="15.75">
      <c r="A761" s="41" t="s">
        <v>629</v>
      </c>
      <c r="B761" s="41" t="s">
        <v>397</v>
      </c>
      <c r="D761" s="41" t="s">
        <v>950</v>
      </c>
      <c r="E761" s="78">
        <v>392681.3417190775</v>
      </c>
      <c r="F761" s="78">
        <v>2318.6582809224315</v>
      </c>
      <c r="G761" s="44">
        <f t="shared" si="72"/>
        <v>0.9539420408554493</v>
      </c>
      <c r="H761" s="44">
        <f t="shared" si="73"/>
        <v>9.73659032794522</v>
      </c>
      <c r="J761" s="38">
        <v>-1.76</v>
      </c>
      <c r="K761" s="79">
        <v>0.15</v>
      </c>
      <c r="L761" s="55">
        <v>1.91</v>
      </c>
    </row>
    <row r="762" s="38" customFormat="1" ht="15.75"/>
    <row r="763" spans="1:12" s="38" customFormat="1" ht="15.75">
      <c r="A763" s="41" t="s">
        <v>630</v>
      </c>
      <c r="B763" s="42" t="s">
        <v>631</v>
      </c>
      <c r="C763" s="21" t="s">
        <v>1039</v>
      </c>
      <c r="D763" s="41" t="s">
        <v>1108</v>
      </c>
      <c r="E763" s="41"/>
      <c r="F763" s="41"/>
      <c r="K763" s="79">
        <v>0.03</v>
      </c>
      <c r="L763" s="55">
        <v>1.79</v>
      </c>
    </row>
    <row r="764" spans="1:12" s="38" customFormat="1" ht="15.75">
      <c r="A764" s="41" t="s">
        <v>632</v>
      </c>
      <c r="B764" s="41" t="s">
        <v>397</v>
      </c>
      <c r="C764" s="21" t="s">
        <v>938</v>
      </c>
      <c r="D764" s="41" t="s">
        <v>352</v>
      </c>
      <c r="E764" s="41"/>
      <c r="F764" s="41"/>
      <c r="K764" s="79">
        <v>0.24</v>
      </c>
      <c r="L764" s="55">
        <v>2</v>
      </c>
    </row>
    <row r="765" spans="1:12" s="38" customFormat="1" ht="15.75">
      <c r="A765" s="41" t="s">
        <v>633</v>
      </c>
      <c r="B765" s="42" t="s">
        <v>631</v>
      </c>
      <c r="D765" s="41" t="s">
        <v>1109</v>
      </c>
      <c r="E765" s="78">
        <v>393280.11611030484</v>
      </c>
      <c r="F765" s="78">
        <v>1719.8838896952104</v>
      </c>
      <c r="G765" s="44">
        <f aca="true" t="shared" si="74" ref="G765:G780">F765/2882.7*1.186</f>
        <v>0.707594370964207</v>
      </c>
      <c r="H765" s="44">
        <f aca="true" t="shared" si="75" ref="H765:H771">1000*(F765/24.305)/(E765/40.078)</f>
        <v>7.211200229349682</v>
      </c>
      <c r="K765" s="79">
        <v>0</v>
      </c>
      <c r="L765" s="55">
        <v>1.76</v>
      </c>
    </row>
    <row r="766" spans="1:12" s="38" customFormat="1" ht="15.75">
      <c r="A766" s="41" t="s">
        <v>634</v>
      </c>
      <c r="B766" s="41" t="s">
        <v>397</v>
      </c>
      <c r="D766" s="41" t="s">
        <v>1021</v>
      </c>
      <c r="E766" s="78">
        <v>393552.60861978715</v>
      </c>
      <c r="F766" s="78">
        <v>1447.3913802128775</v>
      </c>
      <c r="G766" s="44">
        <f t="shared" si="74"/>
        <v>0.5954855437376324</v>
      </c>
      <c r="H766" s="44">
        <f t="shared" si="75"/>
        <v>6.064480473088823</v>
      </c>
      <c r="K766" s="79">
        <v>-0.04</v>
      </c>
      <c r="L766" s="55">
        <v>1.72</v>
      </c>
    </row>
    <row r="767" spans="1:12" s="38" customFormat="1" ht="15.75">
      <c r="A767" s="41" t="s">
        <v>635</v>
      </c>
      <c r="B767" s="41" t="s">
        <v>397</v>
      </c>
      <c r="D767" s="41" t="s">
        <v>352</v>
      </c>
      <c r="E767" s="78">
        <v>392785.04672897194</v>
      </c>
      <c r="F767" s="78">
        <v>2214.953271028037</v>
      </c>
      <c r="G767" s="44">
        <f t="shared" si="74"/>
        <v>0.9112757412978291</v>
      </c>
      <c r="H767" s="44">
        <f t="shared" si="75"/>
        <v>9.298652927319324</v>
      </c>
      <c r="K767" s="79">
        <v>0.31</v>
      </c>
      <c r="L767" s="55">
        <v>2.07</v>
      </c>
    </row>
    <row r="768" spans="1:12" s="38" customFormat="1" ht="15.75">
      <c r="A768" s="41" t="s">
        <v>636</v>
      </c>
      <c r="B768" s="42" t="s">
        <v>631</v>
      </c>
      <c r="D768" s="41" t="s">
        <v>1110</v>
      </c>
      <c r="E768" s="78">
        <v>393004.0076668409</v>
      </c>
      <c r="F768" s="78">
        <v>1995.9923331590867</v>
      </c>
      <c r="G768" s="44">
        <f t="shared" si="74"/>
        <v>0.8211908652050774</v>
      </c>
      <c r="H768" s="44">
        <f t="shared" si="75"/>
        <v>8.37475874855123</v>
      </c>
      <c r="K768" s="79">
        <v>0.13</v>
      </c>
      <c r="L768" s="55">
        <v>1.89</v>
      </c>
    </row>
    <row r="769" spans="1:12" s="38" customFormat="1" ht="15.75">
      <c r="A769" s="41" t="s">
        <v>637</v>
      </c>
      <c r="B769" s="41" t="s">
        <v>397</v>
      </c>
      <c r="D769" s="41" t="s">
        <v>1021</v>
      </c>
      <c r="E769" s="78">
        <v>393165.50559425796</v>
      </c>
      <c r="F769" s="78">
        <v>1834.4944057420307</v>
      </c>
      <c r="G769" s="44">
        <f t="shared" si="74"/>
        <v>0.7547474122211983</v>
      </c>
      <c r="H769" s="44">
        <f t="shared" si="75"/>
        <v>7.693986133711234</v>
      </c>
      <c r="K769" s="79"/>
      <c r="L769" s="55"/>
    </row>
    <row r="770" spans="1:12" s="38" customFormat="1" ht="15.75">
      <c r="A770" s="41" t="s">
        <v>638</v>
      </c>
      <c r="B770" s="41" t="s">
        <v>397</v>
      </c>
      <c r="D770" s="41" t="s">
        <v>352</v>
      </c>
      <c r="E770" s="78">
        <v>392888.46176947566</v>
      </c>
      <c r="F770" s="78">
        <v>2111.5382305243556</v>
      </c>
      <c r="G770" s="44">
        <f t="shared" si="74"/>
        <v>0.8687287409032801</v>
      </c>
      <c r="H770" s="44">
        <f t="shared" si="75"/>
        <v>8.862170265755141</v>
      </c>
      <c r="K770" s="79">
        <v>-0.06</v>
      </c>
      <c r="L770" s="55">
        <v>1.7</v>
      </c>
    </row>
    <row r="771" spans="1:12" s="38" customFormat="1" ht="15.75">
      <c r="A771" s="41" t="s">
        <v>639</v>
      </c>
      <c r="B771" s="42" t="s">
        <v>631</v>
      </c>
      <c r="D771" s="41" t="s">
        <v>1111</v>
      </c>
      <c r="E771" s="78">
        <v>393404.7309966825</v>
      </c>
      <c r="F771" s="78">
        <v>1595.269003317467</v>
      </c>
      <c r="G771" s="44">
        <f t="shared" si="74"/>
        <v>0.6563253331718583</v>
      </c>
      <c r="H771" s="44">
        <f t="shared" si="75"/>
        <v>6.686591069531677</v>
      </c>
      <c r="K771" s="79">
        <v>0.15</v>
      </c>
      <c r="L771" s="55">
        <v>1.91</v>
      </c>
    </row>
    <row r="772" spans="1:12" s="38" customFormat="1" ht="15.75">
      <c r="A772" s="41" t="s">
        <v>640</v>
      </c>
      <c r="B772" s="41" t="s">
        <v>397</v>
      </c>
      <c r="D772" s="41" t="s">
        <v>1021</v>
      </c>
      <c r="E772" s="41"/>
      <c r="F772" s="41"/>
      <c r="G772" s="44"/>
      <c r="K772" s="79">
        <v>0.01</v>
      </c>
      <c r="L772" s="55">
        <v>1.77</v>
      </c>
    </row>
    <row r="773" spans="1:12" s="38" customFormat="1" ht="15.75">
      <c r="A773" s="41" t="s">
        <v>641</v>
      </c>
      <c r="B773" s="41" t="s">
        <v>397</v>
      </c>
      <c r="D773" s="41" t="s">
        <v>352</v>
      </c>
      <c r="E773" s="78">
        <v>393361.6083106012</v>
      </c>
      <c r="F773" s="78">
        <v>1638.391689398752</v>
      </c>
      <c r="G773" s="44">
        <f t="shared" si="74"/>
        <v>0.674066862187158</v>
      </c>
      <c r="H773" s="44">
        <f aca="true" t="shared" si="76" ref="H773:H780">1000*(F773/24.305)/(E773/40.078)</f>
        <v>6.868093216561113</v>
      </c>
      <c r="K773" s="79">
        <v>0.23</v>
      </c>
      <c r="L773" s="55">
        <v>1.99</v>
      </c>
    </row>
    <row r="774" spans="1:12" s="38" customFormat="1" ht="15.75">
      <c r="A774" s="41" t="s">
        <v>642</v>
      </c>
      <c r="B774" s="42" t="s">
        <v>631</v>
      </c>
      <c r="D774" s="41" t="s">
        <v>1112</v>
      </c>
      <c r="E774" s="78">
        <v>392198.5815602837</v>
      </c>
      <c r="F774" s="78">
        <v>2801.418439716312</v>
      </c>
      <c r="G774" s="44">
        <f t="shared" si="74"/>
        <v>1.1525591527052923</v>
      </c>
      <c r="H774" s="44">
        <f t="shared" si="76"/>
        <v>11.778293707937813</v>
      </c>
      <c r="K774" s="79">
        <v>-0.17</v>
      </c>
      <c r="L774" s="55">
        <v>1.59</v>
      </c>
    </row>
    <row r="775" spans="1:12" s="38" customFormat="1" ht="15.75">
      <c r="A775" s="41" t="s">
        <v>643</v>
      </c>
      <c r="B775" s="41" t="s">
        <v>397</v>
      </c>
      <c r="D775" s="41" t="s">
        <v>1021</v>
      </c>
      <c r="E775" s="78">
        <v>393351.83034370025</v>
      </c>
      <c r="F775" s="78">
        <v>1648.1696562997379</v>
      </c>
      <c r="G775" s="44">
        <f t="shared" si="74"/>
        <v>0.6780897118574563</v>
      </c>
      <c r="H775" s="44">
        <f t="shared" si="76"/>
        <v>6.909253933209311</v>
      </c>
      <c r="K775" s="79">
        <v>-0.28</v>
      </c>
      <c r="L775" s="55">
        <v>1.48</v>
      </c>
    </row>
    <row r="776" spans="1:12" ht="15.75">
      <c r="A776" s="1" t="s">
        <v>644</v>
      </c>
      <c r="B776" s="1" t="s">
        <v>397</v>
      </c>
      <c r="D776" s="1" t="s">
        <v>352</v>
      </c>
      <c r="E776" s="20">
        <v>393343.0918465437</v>
      </c>
      <c r="F776" s="20">
        <v>1656.9081534562615</v>
      </c>
      <c r="G776" s="10">
        <f t="shared" si="74"/>
        <v>0.6816849030419836</v>
      </c>
      <c r="H776" s="10">
        <f t="shared" si="76"/>
        <v>6.946040694808436</v>
      </c>
      <c r="K776" s="11">
        <v>-0.07</v>
      </c>
      <c r="L776" s="11">
        <v>1.69</v>
      </c>
    </row>
    <row r="777" spans="1:12" s="21" customFormat="1" ht="15.75">
      <c r="A777" s="23" t="s">
        <v>645</v>
      </c>
      <c r="B777" s="22" t="s">
        <v>631</v>
      </c>
      <c r="D777" s="23" t="s">
        <v>1113</v>
      </c>
      <c r="E777" s="40">
        <v>393480.17477500974</v>
      </c>
      <c r="F777" s="40">
        <v>1519.8252249902175</v>
      </c>
      <c r="G777" s="25">
        <f t="shared" si="74"/>
        <v>0.6252862652507711</v>
      </c>
      <c r="H777" s="44">
        <f t="shared" si="76"/>
        <v>6.369146057451151</v>
      </c>
      <c r="K777" s="26">
        <v>-0.27</v>
      </c>
      <c r="L777" s="26">
        <v>1.49</v>
      </c>
    </row>
    <row r="778" spans="1:12" s="21" customFormat="1" ht="15.75">
      <c r="A778" s="23" t="s">
        <v>646</v>
      </c>
      <c r="B778" s="23" t="s">
        <v>397</v>
      </c>
      <c r="D778" s="23" t="s">
        <v>1021</v>
      </c>
      <c r="E778" s="40">
        <v>393664.3530877381</v>
      </c>
      <c r="F778" s="40">
        <v>1335.6469122619685</v>
      </c>
      <c r="G778" s="25">
        <f t="shared" si="74"/>
        <v>0.5495116515567678</v>
      </c>
      <c r="H778" s="25">
        <f t="shared" si="76"/>
        <v>5.594689511270462</v>
      </c>
      <c r="K778" s="26">
        <v>-0.75</v>
      </c>
      <c r="L778" s="26">
        <v>1.01</v>
      </c>
    </row>
    <row r="779" spans="1:12" s="21" customFormat="1" ht="15.75">
      <c r="A779" s="23" t="s">
        <v>647</v>
      </c>
      <c r="B779" s="23" t="s">
        <v>397</v>
      </c>
      <c r="D779" s="23" t="s">
        <v>943</v>
      </c>
      <c r="E779" s="40">
        <v>393478.26086956525</v>
      </c>
      <c r="F779" s="40">
        <v>1521.7391304347825</v>
      </c>
      <c r="G779" s="25">
        <f t="shared" si="74"/>
        <v>0.6260736839406293</v>
      </c>
      <c r="H779" s="44">
        <f t="shared" si="76"/>
        <v>6.377197698220474</v>
      </c>
      <c r="K779" s="59">
        <v>-0.29</v>
      </c>
      <c r="L779" s="26">
        <v>1.47</v>
      </c>
    </row>
    <row r="780" spans="1:12" s="21" customFormat="1" ht="15.75">
      <c r="A780" s="23" t="s">
        <v>648</v>
      </c>
      <c r="B780" s="23" t="s">
        <v>397</v>
      </c>
      <c r="D780" s="23" t="s">
        <v>1012</v>
      </c>
      <c r="E780" s="40">
        <v>393713.35504885996</v>
      </c>
      <c r="F780" s="40">
        <v>1286.644951140065</v>
      </c>
      <c r="G780" s="25">
        <f t="shared" si="74"/>
        <v>0.5293512720894012</v>
      </c>
      <c r="H780" s="25">
        <f t="shared" si="76"/>
        <v>5.3887618271610895</v>
      </c>
      <c r="J780" s="21">
        <v>-1.76</v>
      </c>
      <c r="K780" s="59">
        <v>-0.68</v>
      </c>
      <c r="L780" s="26">
        <v>1.08</v>
      </c>
    </row>
    <row r="781" s="21" customFormat="1" ht="15.75"/>
    <row r="782" spans="1:12" s="21" customFormat="1" ht="15.75">
      <c r="A782" s="23" t="s">
        <v>649</v>
      </c>
      <c r="B782" s="22" t="s">
        <v>631</v>
      </c>
      <c r="C782" s="21" t="s">
        <v>1039</v>
      </c>
      <c r="D782" s="23" t="s">
        <v>1114</v>
      </c>
      <c r="E782" s="40">
        <v>393349.8927402055</v>
      </c>
      <c r="F782" s="40">
        <v>1650.1072597945129</v>
      </c>
      <c r="G782" s="25">
        <f aca="true" t="shared" si="77" ref="G782:G803">F782/2882.7*1.186</f>
        <v>0.678886880395564</v>
      </c>
      <c r="H782" s="44">
        <f aca="true" t="shared" si="78" ref="H782:H803">1000*(F782/24.305)/(E782/40.078)</f>
        <v>6.917410590376176</v>
      </c>
      <c r="K782" s="59">
        <v>-0.4</v>
      </c>
      <c r="L782" s="26">
        <v>1.36</v>
      </c>
    </row>
    <row r="783" spans="1:12" s="21" customFormat="1" ht="15.75">
      <c r="A783" s="23" t="s">
        <v>650</v>
      </c>
      <c r="B783" s="23" t="s">
        <v>397</v>
      </c>
      <c r="C783" s="21" t="s">
        <v>938</v>
      </c>
      <c r="D783" s="23" t="s">
        <v>1011</v>
      </c>
      <c r="E783" s="40">
        <v>393146.61794626917</v>
      </c>
      <c r="F783" s="40">
        <v>1853.382053730848</v>
      </c>
      <c r="G783" s="25">
        <f t="shared" si="77"/>
        <v>0.7625181655131598</v>
      </c>
      <c r="H783" s="25">
        <f t="shared" si="78"/>
        <v>7.773575571947278</v>
      </c>
      <c r="K783" s="26">
        <v>-0.8</v>
      </c>
      <c r="L783" s="26">
        <v>0.96</v>
      </c>
    </row>
    <row r="784" spans="1:12" s="21" customFormat="1" ht="15.75">
      <c r="A784" s="23" t="s">
        <v>651</v>
      </c>
      <c r="B784" s="23" t="s">
        <v>397</v>
      </c>
      <c r="D784" s="23" t="s">
        <v>948</v>
      </c>
      <c r="E784" s="40">
        <v>393524.60072127765</v>
      </c>
      <c r="F784" s="40">
        <v>1475.399278722308</v>
      </c>
      <c r="G784" s="25">
        <f t="shared" si="77"/>
        <v>0.6070085491257007</v>
      </c>
      <c r="H784" s="25">
        <f t="shared" si="78"/>
        <v>6.182271810501298</v>
      </c>
      <c r="K784" s="59">
        <v>-1.21</v>
      </c>
      <c r="L784" s="26">
        <v>0.55</v>
      </c>
    </row>
    <row r="785" spans="1:12" s="21" customFormat="1" ht="15.75">
      <c r="A785" s="23" t="s">
        <v>652</v>
      </c>
      <c r="B785" s="23" t="s">
        <v>397</v>
      </c>
      <c r="D785" s="23" t="s">
        <v>943</v>
      </c>
      <c r="E785" s="40">
        <v>393331.13686577</v>
      </c>
      <c r="F785" s="40">
        <v>1668.8631342300089</v>
      </c>
      <c r="G785" s="25">
        <f t="shared" si="77"/>
        <v>0.6866034194320569</v>
      </c>
      <c r="H785" s="44">
        <f t="shared" si="78"/>
        <v>6.9963706494017535</v>
      </c>
      <c r="K785" s="26">
        <v>-0.1</v>
      </c>
      <c r="L785" s="26">
        <v>1.66</v>
      </c>
    </row>
    <row r="786" spans="1:12" s="21" customFormat="1" ht="15.75">
      <c r="A786" s="23" t="s">
        <v>653</v>
      </c>
      <c r="B786" s="23" t="s">
        <v>397</v>
      </c>
      <c r="D786" s="23" t="s">
        <v>1013</v>
      </c>
      <c r="E786" s="40">
        <v>393296.139175074</v>
      </c>
      <c r="F786" s="40">
        <v>1703.8608249260276</v>
      </c>
      <c r="G786" s="25">
        <f t="shared" si="77"/>
        <v>0.7010021640691951</v>
      </c>
      <c r="H786" s="25">
        <f t="shared" si="78"/>
        <v>7.143727010829451</v>
      </c>
      <c r="K786" s="26">
        <v>-0.36</v>
      </c>
      <c r="L786" s="26">
        <v>1.4</v>
      </c>
    </row>
    <row r="787" spans="1:12" s="21" customFormat="1" ht="15.75">
      <c r="A787" s="23" t="s">
        <v>654</v>
      </c>
      <c r="B787" s="23" t="s">
        <v>397</v>
      </c>
      <c r="D787" s="23" t="s">
        <v>950</v>
      </c>
      <c r="E787" s="40">
        <v>393328.2388901952</v>
      </c>
      <c r="F787" s="40">
        <v>1671.761109804844</v>
      </c>
      <c r="G787" s="25">
        <f t="shared" si="77"/>
        <v>0.6877957041067558</v>
      </c>
      <c r="H787" s="25">
        <f t="shared" si="78"/>
        <v>7.008571462574567</v>
      </c>
      <c r="K787" s="26">
        <v>-0.78</v>
      </c>
      <c r="L787" s="26">
        <v>0.98</v>
      </c>
    </row>
    <row r="788" spans="1:12" s="21" customFormat="1" ht="15.75">
      <c r="A788" s="23" t="s">
        <v>655</v>
      </c>
      <c r="B788" s="22" t="s">
        <v>631</v>
      </c>
      <c r="D788" s="23" t="s">
        <v>1115</v>
      </c>
      <c r="E788" s="40">
        <v>393323.3381362203</v>
      </c>
      <c r="F788" s="40">
        <v>1676.6618637797426</v>
      </c>
      <c r="G788" s="25">
        <f t="shared" si="77"/>
        <v>0.6898119715692839</v>
      </c>
      <c r="H788" s="44">
        <f t="shared" si="78"/>
        <v>7.029204614123233</v>
      </c>
      <c r="K788" s="26">
        <v>-0.26</v>
      </c>
      <c r="L788" s="26">
        <v>1.5</v>
      </c>
    </row>
    <row r="789" spans="1:12" s="21" customFormat="1" ht="15.75">
      <c r="A789" s="23" t="s">
        <v>656</v>
      </c>
      <c r="B789" s="23" t="s">
        <v>397</v>
      </c>
      <c r="D789" s="23" t="s">
        <v>945</v>
      </c>
      <c r="E789" s="40">
        <v>393490.5205357474</v>
      </c>
      <c r="F789" s="40">
        <v>1509.479464252588</v>
      </c>
      <c r="G789" s="25">
        <f t="shared" si="77"/>
        <v>0.6210298139256841</v>
      </c>
      <c r="H789" s="25">
        <f t="shared" si="78"/>
        <v>6.325623659905524</v>
      </c>
      <c r="K789" s="26">
        <v>-0.72</v>
      </c>
      <c r="L789" s="26">
        <v>1.04</v>
      </c>
    </row>
    <row r="790" spans="1:12" s="21" customFormat="1" ht="15.75">
      <c r="A790" s="23" t="s">
        <v>657</v>
      </c>
      <c r="B790" s="23" t="s">
        <v>397</v>
      </c>
      <c r="D790" s="23" t="s">
        <v>946</v>
      </c>
      <c r="E790" s="40">
        <v>393396.8154854824</v>
      </c>
      <c r="F790" s="40">
        <v>1603.1845145176396</v>
      </c>
      <c r="G790" s="25">
        <f t="shared" si="77"/>
        <v>0.6595819315981271</v>
      </c>
      <c r="H790" s="25">
        <f t="shared" si="78"/>
        <v>6.719904247162011</v>
      </c>
      <c r="K790" s="26">
        <v>-0.65</v>
      </c>
      <c r="L790" s="26">
        <v>1.1099999999999999</v>
      </c>
    </row>
    <row r="791" spans="1:12" s="21" customFormat="1" ht="15.75">
      <c r="A791" s="23" t="s">
        <v>658</v>
      </c>
      <c r="B791" s="23" t="s">
        <v>397</v>
      </c>
      <c r="D791" s="23" t="s">
        <v>948</v>
      </c>
      <c r="E791" s="40">
        <v>393753.8411111566</v>
      </c>
      <c r="F791" s="40">
        <v>1246.1588888433648</v>
      </c>
      <c r="G791" s="25">
        <f t="shared" si="77"/>
        <v>0.5126945024346032</v>
      </c>
      <c r="H791" s="25">
        <f t="shared" si="78"/>
        <v>5.2186603440842445</v>
      </c>
      <c r="K791" s="26">
        <v>-0.94</v>
      </c>
      <c r="L791" s="26">
        <v>0.8200000000000001</v>
      </c>
    </row>
    <row r="792" spans="1:12" s="21" customFormat="1" ht="15.75">
      <c r="A792" s="23" t="s">
        <v>659</v>
      </c>
      <c r="B792" s="23" t="s">
        <v>397</v>
      </c>
      <c r="D792" s="23" t="s">
        <v>943</v>
      </c>
      <c r="E792" s="40">
        <v>393255.02008032124</v>
      </c>
      <c r="F792" s="40">
        <v>1744.9799196787146</v>
      </c>
      <c r="G792" s="25">
        <f t="shared" si="77"/>
        <v>0.7179193758417302</v>
      </c>
      <c r="H792" s="44">
        <f t="shared" si="78"/>
        <v>7.31689080686738</v>
      </c>
      <c r="K792" s="26">
        <v>-0.11</v>
      </c>
      <c r="L792" s="26">
        <v>1.65</v>
      </c>
    </row>
    <row r="793" spans="1:12" s="21" customFormat="1" ht="15.75">
      <c r="A793" s="23" t="s">
        <v>660</v>
      </c>
      <c r="B793" s="23" t="s">
        <v>397</v>
      </c>
      <c r="D793" s="23" t="s">
        <v>942</v>
      </c>
      <c r="E793" s="40">
        <v>393349.58217270195</v>
      </c>
      <c r="F793" s="40">
        <v>1650.4178272980503</v>
      </c>
      <c r="G793" s="25">
        <f t="shared" si="77"/>
        <v>0.6790146540311124</v>
      </c>
      <c r="H793" s="25">
        <f t="shared" si="78"/>
        <v>6.91871798228515</v>
      </c>
      <c r="K793" s="26">
        <v>-0.4</v>
      </c>
      <c r="L793" s="26">
        <v>1.3599999999999999</v>
      </c>
    </row>
    <row r="794" spans="1:12" s="21" customFormat="1" ht="15.75">
      <c r="A794" s="23" t="s">
        <v>661</v>
      </c>
      <c r="B794" s="23" t="s">
        <v>397</v>
      </c>
      <c r="D794" s="23" t="s">
        <v>949</v>
      </c>
      <c r="E794" s="40">
        <v>393512.7597266769</v>
      </c>
      <c r="F794" s="40">
        <v>1487.240273323107</v>
      </c>
      <c r="G794" s="25">
        <f t="shared" si="77"/>
        <v>0.6118801693416606</v>
      </c>
      <c r="H794" s="25">
        <f t="shared" si="78"/>
        <v>6.232075898096996</v>
      </c>
      <c r="K794" s="26">
        <v>-0.36</v>
      </c>
      <c r="L794" s="26">
        <v>1.4</v>
      </c>
    </row>
    <row r="795" spans="1:12" s="21" customFormat="1" ht="15.75">
      <c r="A795" s="23" t="s">
        <v>662</v>
      </c>
      <c r="B795" s="23" t="s">
        <v>397</v>
      </c>
      <c r="D795" s="23" t="s">
        <v>950</v>
      </c>
      <c r="E795" s="40">
        <v>393574.35913255386</v>
      </c>
      <c r="F795" s="40">
        <v>1425.6408674460931</v>
      </c>
      <c r="G795" s="25">
        <f t="shared" si="77"/>
        <v>0.5865369510497335</v>
      </c>
      <c r="H795" s="25">
        <f t="shared" si="78"/>
        <v>5.973017056842769</v>
      </c>
      <c r="K795" s="26">
        <v>-0.54</v>
      </c>
      <c r="L795" s="26">
        <v>1.22</v>
      </c>
    </row>
    <row r="796" spans="1:12" s="21" customFormat="1" ht="15.75">
      <c r="A796" s="23" t="s">
        <v>663</v>
      </c>
      <c r="B796" s="22" t="s">
        <v>631</v>
      </c>
      <c r="D796" s="23" t="s">
        <v>1116</v>
      </c>
      <c r="E796" s="40">
        <v>393397.8663212789</v>
      </c>
      <c r="F796" s="40">
        <v>1602.1336787211562</v>
      </c>
      <c r="G796" s="25">
        <f t="shared" si="77"/>
        <v>0.6591495968929446</v>
      </c>
      <c r="H796" s="44">
        <f t="shared" si="78"/>
        <v>6.715481628139766</v>
      </c>
      <c r="K796" s="26">
        <v>-0.06</v>
      </c>
      <c r="L796" s="26">
        <v>1.7</v>
      </c>
    </row>
    <row r="797" spans="1:12" s="21" customFormat="1" ht="15.75">
      <c r="A797" s="23" t="s">
        <v>664</v>
      </c>
      <c r="B797" s="23" t="s">
        <v>397</v>
      </c>
      <c r="D797" s="23" t="s">
        <v>945</v>
      </c>
      <c r="E797" s="40">
        <v>393269.6136997212</v>
      </c>
      <c r="F797" s="40">
        <v>1730.3863002787734</v>
      </c>
      <c r="G797" s="25">
        <f t="shared" si="77"/>
        <v>0.7119152711453238</v>
      </c>
      <c r="H797" s="25">
        <f t="shared" si="78"/>
        <v>7.2554289240896965</v>
      </c>
      <c r="K797" s="26">
        <v>-0.2</v>
      </c>
      <c r="L797" s="26">
        <v>1.56</v>
      </c>
    </row>
    <row r="798" spans="1:12" s="21" customFormat="1" ht="15.75">
      <c r="A798" s="23" t="s">
        <v>665</v>
      </c>
      <c r="B798" s="23" t="s">
        <v>397</v>
      </c>
      <c r="D798" s="23" t="s">
        <v>946</v>
      </c>
      <c r="E798" s="40">
        <v>393374.3531233446</v>
      </c>
      <c r="F798" s="40">
        <v>1625.646876655393</v>
      </c>
      <c r="G798" s="25">
        <f t="shared" si="77"/>
        <v>0.6688233932470588</v>
      </c>
      <c r="H798" s="25">
        <f t="shared" si="78"/>
        <v>6.814446523332271</v>
      </c>
      <c r="K798" s="26">
        <v>-0.35</v>
      </c>
      <c r="L798" s="26">
        <v>1.4100000000000001</v>
      </c>
    </row>
    <row r="799" spans="1:12" ht="15.75">
      <c r="A799" s="1" t="s">
        <v>666</v>
      </c>
      <c r="B799" s="1" t="s">
        <v>397</v>
      </c>
      <c r="D799" s="1" t="s">
        <v>948</v>
      </c>
      <c r="E799" s="20">
        <v>393906.21066637896</v>
      </c>
      <c r="F799" s="20">
        <v>1093.7893336210307</v>
      </c>
      <c r="G799" s="10">
        <f t="shared" si="77"/>
        <v>0.45000664296477</v>
      </c>
      <c r="H799" s="10">
        <f t="shared" si="78"/>
        <v>4.578795750867999</v>
      </c>
      <c r="K799" s="11">
        <v>-0.36</v>
      </c>
      <c r="L799" s="11">
        <v>1.4</v>
      </c>
    </row>
    <row r="800" spans="1:12" s="21" customFormat="1" ht="15.75">
      <c r="A800" s="23" t="s">
        <v>667</v>
      </c>
      <c r="B800" s="23" t="s">
        <v>397</v>
      </c>
      <c r="D800" s="23" t="s">
        <v>943</v>
      </c>
      <c r="E800" s="40">
        <v>393675.5694299919</v>
      </c>
      <c r="F800" s="40">
        <v>1324.4305700080934</v>
      </c>
      <c r="G800" s="25">
        <f t="shared" si="77"/>
        <v>0.5448970257153359</v>
      </c>
      <c r="H800" s="44">
        <f t="shared" si="78"/>
        <v>5.547549008611083</v>
      </c>
      <c r="K800" s="26">
        <v>0.04</v>
      </c>
      <c r="L800" s="26">
        <v>1.8</v>
      </c>
    </row>
    <row r="801" spans="1:12" s="21" customFormat="1" ht="15.75">
      <c r="A801" s="23" t="s">
        <v>668</v>
      </c>
      <c r="B801" s="23" t="s">
        <v>397</v>
      </c>
      <c r="D801" s="23" t="s">
        <v>942</v>
      </c>
      <c r="E801" s="40">
        <v>393622.1238344402</v>
      </c>
      <c r="F801" s="40">
        <v>1377.8761655598037</v>
      </c>
      <c r="G801" s="25">
        <f t="shared" si="77"/>
        <v>0.5668856045908097</v>
      </c>
      <c r="H801" s="25">
        <f t="shared" si="78"/>
        <v>5.772196445222973</v>
      </c>
      <c r="K801" s="26">
        <v>-0.14</v>
      </c>
      <c r="L801" s="26">
        <v>1.62</v>
      </c>
    </row>
    <row r="802" spans="1:12" s="21" customFormat="1" ht="15.75">
      <c r="A802" s="23" t="s">
        <v>669</v>
      </c>
      <c r="B802" s="23" t="s">
        <v>397</v>
      </c>
      <c r="D802" s="23" t="s">
        <v>949</v>
      </c>
      <c r="E802" s="40">
        <v>393505.518901848</v>
      </c>
      <c r="F802" s="40">
        <v>1494.4810981520277</v>
      </c>
      <c r="G802" s="25">
        <f t="shared" si="77"/>
        <v>0.6148591884026451</v>
      </c>
      <c r="H802" s="25">
        <f t="shared" si="78"/>
        <v>6.262532812695122</v>
      </c>
      <c r="K802" s="26">
        <v>-0.33</v>
      </c>
      <c r="L802" s="26">
        <v>1.43</v>
      </c>
    </row>
    <row r="803" spans="1:10" s="21" customFormat="1" ht="15.75">
      <c r="A803" s="23" t="s">
        <v>670</v>
      </c>
      <c r="B803" s="23" t="s">
        <v>397</v>
      </c>
      <c r="D803" s="23" t="s">
        <v>950</v>
      </c>
      <c r="E803" s="40">
        <v>393521.48920526705</v>
      </c>
      <c r="F803" s="40">
        <v>1478.5107947329725</v>
      </c>
      <c r="G803" s="25">
        <f t="shared" si="77"/>
        <v>0.6082886885743592</v>
      </c>
      <c r="H803" s="25">
        <f t="shared" si="78"/>
        <v>6.1953587836452515</v>
      </c>
      <c r="J803" s="21">
        <v>-1.76</v>
      </c>
    </row>
    <row r="804" s="21" customFormat="1" ht="15.75"/>
    <row r="805" s="21" customFormat="1" ht="15.75">
      <c r="A805" s="23"/>
    </row>
    <row r="806" spans="1:12" s="21" customFormat="1" ht="15.75">
      <c r="A806" s="23" t="s">
        <v>671</v>
      </c>
      <c r="B806" s="22" t="s">
        <v>672</v>
      </c>
      <c r="C806" s="21" t="s">
        <v>1028</v>
      </c>
      <c r="D806" s="23" t="s">
        <v>944</v>
      </c>
      <c r="E806" s="24">
        <v>393293.6760852631</v>
      </c>
      <c r="F806" s="24">
        <v>1706.3239147369168</v>
      </c>
      <c r="G806" s="25">
        <f aca="true" t="shared" si="79" ref="G806:G815">F806/2882.7*1.186</f>
        <v>0.7020155281083648</v>
      </c>
      <c r="H806" s="25">
        <f aca="true" t="shared" si="80" ref="H806:H815">1000*(F806/24.305)/(E806/40.078)</f>
        <v>7.154098738676313</v>
      </c>
      <c r="K806" s="26">
        <v>0.8</v>
      </c>
      <c r="L806" s="21">
        <v>0.5</v>
      </c>
    </row>
    <row r="807" spans="1:12" s="21" customFormat="1" ht="15.75">
      <c r="A807" s="23" t="s">
        <v>673</v>
      </c>
      <c r="B807" s="23" t="s">
        <v>397</v>
      </c>
      <c r="C807" s="21" t="s">
        <v>938</v>
      </c>
      <c r="D807" s="23" t="s">
        <v>1011</v>
      </c>
      <c r="E807" s="24">
        <v>393158.84571069444</v>
      </c>
      <c r="F807" s="24">
        <v>1841.1542893055407</v>
      </c>
      <c r="G807" s="25">
        <f t="shared" si="79"/>
        <v>0.7574874205142302</v>
      </c>
      <c r="H807" s="25">
        <f t="shared" si="80"/>
        <v>7.7220489134914585</v>
      </c>
      <c r="K807" s="26">
        <v>0.7</v>
      </c>
      <c r="L807" s="27">
        <v>0.39999999999999997</v>
      </c>
    </row>
    <row r="808" spans="1:12" s="21" customFormat="1" ht="15.75">
      <c r="A808" s="23" t="s">
        <v>674</v>
      </c>
      <c r="B808" s="21" t="s">
        <v>20</v>
      </c>
      <c r="D808" s="23" t="s">
        <v>948</v>
      </c>
      <c r="E808" s="24">
        <v>393136.0703946019</v>
      </c>
      <c r="F808" s="24">
        <v>1863.9296053981354</v>
      </c>
      <c r="G808" s="25">
        <f t="shared" si="79"/>
        <v>0.7668576376321465</v>
      </c>
      <c r="H808" s="25">
        <f t="shared" si="80"/>
        <v>7.818024545488727</v>
      </c>
      <c r="K808" s="26">
        <v>0.88</v>
      </c>
      <c r="L808" s="27">
        <v>0.5800000000000001</v>
      </c>
    </row>
    <row r="809" spans="1:12" s="21" customFormat="1" ht="15.75">
      <c r="A809" s="23" t="s">
        <v>675</v>
      </c>
      <c r="B809" s="21" t="s">
        <v>20</v>
      </c>
      <c r="D809" s="23" t="s">
        <v>943</v>
      </c>
      <c r="E809" s="24">
        <v>393251.5918290056</v>
      </c>
      <c r="F809" s="24">
        <v>1748.40817099439</v>
      </c>
      <c r="G809" s="25">
        <f t="shared" si="79"/>
        <v>0.7193298264818908</v>
      </c>
      <c r="H809" s="25">
        <f t="shared" si="80"/>
        <v>7.331329749733999</v>
      </c>
      <c r="K809" s="26">
        <v>0.87</v>
      </c>
      <c r="L809" s="21">
        <v>0.57</v>
      </c>
    </row>
    <row r="810" spans="1:12" s="21" customFormat="1" ht="15.75">
      <c r="A810" s="23" t="s">
        <v>676</v>
      </c>
      <c r="B810" s="21" t="s">
        <v>20</v>
      </c>
      <c r="D810" s="23" t="s">
        <v>1013</v>
      </c>
      <c r="E810" s="24">
        <v>393259.0095929479</v>
      </c>
      <c r="F810" s="24">
        <v>1740.9904070521131</v>
      </c>
      <c r="G810" s="25">
        <f t="shared" si="79"/>
        <v>0.7162780111575281</v>
      </c>
      <c r="H810" s="25">
        <f t="shared" si="80"/>
        <v>7.300088287732294</v>
      </c>
      <c r="K810" s="26">
        <v>0.84</v>
      </c>
      <c r="L810" s="27">
        <v>0.54</v>
      </c>
    </row>
    <row r="811" spans="1:12" s="21" customFormat="1" ht="15.75">
      <c r="A811" s="23" t="s">
        <v>677</v>
      </c>
      <c r="B811" s="21" t="s">
        <v>20</v>
      </c>
      <c r="D811" s="23" t="s">
        <v>950</v>
      </c>
      <c r="E811" s="24">
        <v>392947.0644850819</v>
      </c>
      <c r="F811" s="24">
        <v>2052.9355149181915</v>
      </c>
      <c r="G811" s="25">
        <f t="shared" si="79"/>
        <v>0.8446184204714244</v>
      </c>
      <c r="H811" s="25">
        <f t="shared" si="80"/>
        <v>8.61492844736938</v>
      </c>
      <c r="K811" s="26">
        <v>1.04</v>
      </c>
      <c r="L811" s="27">
        <v>0.74</v>
      </c>
    </row>
    <row r="812" spans="1:12" s="21" customFormat="1" ht="15.75">
      <c r="A812" s="23" t="s">
        <v>678</v>
      </c>
      <c r="B812" s="22" t="s">
        <v>679</v>
      </c>
      <c r="D812" s="23" t="s">
        <v>1038</v>
      </c>
      <c r="E812" s="40">
        <v>393088.47251520044</v>
      </c>
      <c r="F812" s="40">
        <v>1911.5274847996031</v>
      </c>
      <c r="G812" s="25">
        <f t="shared" si="79"/>
        <v>0.7864403500094804</v>
      </c>
      <c r="H812" s="25">
        <f t="shared" si="80"/>
        <v>8.018638858521257</v>
      </c>
      <c r="K812" s="26">
        <v>0.2</v>
      </c>
      <c r="L812" s="26">
        <v>-0.1</v>
      </c>
    </row>
    <row r="813" spans="1:12" s="21" customFormat="1" ht="15.75">
      <c r="A813" s="23" t="s">
        <v>680</v>
      </c>
      <c r="B813" s="22" t="s">
        <v>397</v>
      </c>
      <c r="D813" s="23" t="s">
        <v>1021</v>
      </c>
      <c r="E813" s="40">
        <v>393021.24719295214</v>
      </c>
      <c r="F813" s="40">
        <v>1978.7528070478493</v>
      </c>
      <c r="G813" s="25">
        <f t="shared" si="79"/>
        <v>0.8140981819678598</v>
      </c>
      <c r="H813" s="25">
        <f t="shared" si="80"/>
        <v>8.302061189970058</v>
      </c>
      <c r="K813" s="26">
        <v>0.6</v>
      </c>
      <c r="L813" s="27">
        <v>0.3</v>
      </c>
    </row>
    <row r="814" spans="1:12" s="21" customFormat="1" ht="15.75">
      <c r="A814" s="23" t="s">
        <v>681</v>
      </c>
      <c r="B814" s="22" t="s">
        <v>397</v>
      </c>
      <c r="D814" s="23" t="s">
        <v>943</v>
      </c>
      <c r="E814" s="40">
        <v>393109.4239973593</v>
      </c>
      <c r="F814" s="40">
        <v>1890.5760026407</v>
      </c>
      <c r="G814" s="25">
        <f t="shared" si="79"/>
        <v>0.7778204943739793</v>
      </c>
      <c r="H814" s="25">
        <f t="shared" si="80"/>
        <v>7.930327106837071</v>
      </c>
      <c r="K814" s="26">
        <v>1.09</v>
      </c>
      <c r="L814" s="26">
        <v>0.79</v>
      </c>
    </row>
    <row r="815" spans="1:12" s="21" customFormat="1" ht="15.75">
      <c r="A815" s="23" t="s">
        <v>682</v>
      </c>
      <c r="B815" s="22" t="s">
        <v>397</v>
      </c>
      <c r="D815" s="23" t="s">
        <v>1012</v>
      </c>
      <c r="E815" s="40">
        <v>392915.6842932525</v>
      </c>
      <c r="F815" s="40">
        <v>2084.3157067475017</v>
      </c>
      <c r="G815" s="25">
        <f t="shared" si="79"/>
        <v>0.8575288542694478</v>
      </c>
      <c r="H815" s="25">
        <f t="shared" si="80"/>
        <v>8.747310677001222</v>
      </c>
      <c r="J815" s="21">
        <v>0.3</v>
      </c>
      <c r="K815" s="26">
        <v>0.86</v>
      </c>
      <c r="L815" s="27">
        <v>0.56</v>
      </c>
    </row>
    <row r="816" s="21" customFormat="1" ht="15.75"/>
    <row r="817" spans="1:12" s="21" customFormat="1" ht="15.75">
      <c r="A817" s="23" t="s">
        <v>683</v>
      </c>
      <c r="B817" s="22" t="s">
        <v>684</v>
      </c>
      <c r="C817" s="21" t="s">
        <v>1028</v>
      </c>
      <c r="D817" s="23" t="s">
        <v>1037</v>
      </c>
      <c r="E817" s="40">
        <v>393475.71125907986</v>
      </c>
      <c r="F817" s="40">
        <v>1524.2887409200969</v>
      </c>
      <c r="G817" s="25">
        <f aca="true" t="shared" si="81" ref="G817:G831">F817/2882.7*1.186</f>
        <v>0.6271226443026451</v>
      </c>
      <c r="H817" s="25">
        <f aca="true" t="shared" si="82" ref="H817:H831">1000*(F817/24.305)/(E817/40.078)</f>
        <v>6.387923818813218</v>
      </c>
      <c r="K817" s="26"/>
      <c r="L817" s="26"/>
    </row>
    <row r="818" spans="1:12" s="21" customFormat="1" ht="15.75">
      <c r="A818" s="23" t="s">
        <v>685</v>
      </c>
      <c r="B818" s="21" t="s">
        <v>397</v>
      </c>
      <c r="D818" s="23" t="s">
        <v>945</v>
      </c>
      <c r="E818" s="40">
        <v>393711.81847411697</v>
      </c>
      <c r="F818" s="40">
        <v>1288.1815258830554</v>
      </c>
      <c r="G818" s="25">
        <f t="shared" si="81"/>
        <v>0.529983449438826</v>
      </c>
      <c r="H818" s="25">
        <f t="shared" si="82"/>
        <v>5.39521840815216</v>
      </c>
      <c r="K818" s="26"/>
      <c r="L818" s="26"/>
    </row>
    <row r="819" spans="1:12" s="21" customFormat="1" ht="15.75">
      <c r="A819" s="23" t="s">
        <v>686</v>
      </c>
      <c r="B819" s="21" t="s">
        <v>397</v>
      </c>
      <c r="D819" s="23" t="s">
        <v>946</v>
      </c>
      <c r="E819" s="40">
        <v>393859.16655205615</v>
      </c>
      <c r="F819" s="40">
        <v>1140.8334479438865</v>
      </c>
      <c r="G819" s="25">
        <f t="shared" si="81"/>
        <v>0.4693615253968327</v>
      </c>
      <c r="H819" s="25">
        <f t="shared" si="82"/>
        <v>4.77630117259823</v>
      </c>
      <c r="K819" s="26"/>
      <c r="L819" s="26"/>
    </row>
    <row r="820" spans="1:12" s="21" customFormat="1" ht="15.75">
      <c r="A820" s="23" t="s">
        <v>687</v>
      </c>
      <c r="B820" s="21" t="s">
        <v>397</v>
      </c>
      <c r="D820" s="23" t="s">
        <v>947</v>
      </c>
      <c r="E820" s="40">
        <v>393526.2364054934</v>
      </c>
      <c r="F820" s="40">
        <v>1473.7635945066286</v>
      </c>
      <c r="G820" s="25">
        <f t="shared" si="81"/>
        <v>0.6063355961719435</v>
      </c>
      <c r="H820" s="25">
        <f t="shared" si="82"/>
        <v>6.175392238902854</v>
      </c>
      <c r="K820" s="26"/>
      <c r="L820" s="26"/>
    </row>
    <row r="821" spans="1:12" s="21" customFormat="1" ht="15.75">
      <c r="A821" s="23" t="s">
        <v>688</v>
      </c>
      <c r="B821" s="21" t="s">
        <v>397</v>
      </c>
      <c r="D821" s="23" t="s">
        <v>1010</v>
      </c>
      <c r="E821" s="40">
        <v>393399.94598973804</v>
      </c>
      <c r="F821" s="40">
        <v>1600.0540102619498</v>
      </c>
      <c r="G821" s="25">
        <f t="shared" si="81"/>
        <v>0.6582939800085588</v>
      </c>
      <c r="H821" s="25">
        <f t="shared" si="82"/>
        <v>6.706729063630536</v>
      </c>
      <c r="K821" s="26">
        <v>1.2</v>
      </c>
      <c r="L821" s="27">
        <v>0.8999999999999999</v>
      </c>
    </row>
    <row r="822" spans="1:12" s="21" customFormat="1" ht="15.75">
      <c r="A822" s="23" t="s">
        <v>689</v>
      </c>
      <c r="B822" s="22" t="s">
        <v>1172</v>
      </c>
      <c r="D822" s="23" t="s">
        <v>1036</v>
      </c>
      <c r="E822" s="40">
        <v>393114.79527756845</v>
      </c>
      <c r="F822" s="40">
        <v>1885.2047224315504</v>
      </c>
      <c r="G822" s="25">
        <f t="shared" si="81"/>
        <v>0.7756106430789951</v>
      </c>
      <c r="H822" s="25">
        <f t="shared" si="82"/>
        <v>7.907688355152599</v>
      </c>
      <c r="K822" s="26">
        <v>1.25</v>
      </c>
      <c r="L822" s="26">
        <v>0.95</v>
      </c>
    </row>
    <row r="823" spans="1:12" ht="15.75">
      <c r="A823" s="1" t="s">
        <v>690</v>
      </c>
      <c r="B823" t="s">
        <v>397</v>
      </c>
      <c r="D823" s="1" t="s">
        <v>1011</v>
      </c>
      <c r="E823" s="20">
        <v>393375.44065804937</v>
      </c>
      <c r="F823" s="20">
        <v>1624.5593419506465</v>
      </c>
      <c r="G823" s="10">
        <f t="shared" si="81"/>
        <v>0.6683759598825638</v>
      </c>
      <c r="H823" s="10">
        <f t="shared" si="82"/>
        <v>6.809868928483221</v>
      </c>
      <c r="K823" s="11">
        <v>1.25</v>
      </c>
      <c r="L823" s="12">
        <v>0.95</v>
      </c>
    </row>
    <row r="824" spans="1:12" ht="15.75">
      <c r="A824" s="1" t="s">
        <v>691</v>
      </c>
      <c r="B824" t="s">
        <v>397</v>
      </c>
      <c r="D824" s="1" t="s">
        <v>948</v>
      </c>
      <c r="E824" s="20">
        <v>392972.7595736282</v>
      </c>
      <c r="F824" s="20">
        <v>2027.2404263718915</v>
      </c>
      <c r="G824" s="10">
        <f t="shared" si="81"/>
        <v>0.834046951010186</v>
      </c>
      <c r="H824" s="10">
        <f t="shared" si="82"/>
        <v>8.506545455732866</v>
      </c>
      <c r="K824" s="11">
        <v>1.1</v>
      </c>
      <c r="L824" s="12">
        <v>0.8</v>
      </c>
    </row>
    <row r="825" spans="1:12" s="21" customFormat="1" ht="15.75">
      <c r="A825" s="23" t="s">
        <v>692</v>
      </c>
      <c r="B825" s="21" t="s">
        <v>397</v>
      </c>
      <c r="D825" s="23" t="s">
        <v>943</v>
      </c>
      <c r="E825" s="40">
        <v>393176.22162370145</v>
      </c>
      <c r="F825" s="40">
        <v>1823.7783762985762</v>
      </c>
      <c r="G825" s="25">
        <f t="shared" si="81"/>
        <v>0.7503386250009059</v>
      </c>
      <c r="H825" s="25">
        <f t="shared" si="82"/>
        <v>7.648833950264988</v>
      </c>
      <c r="K825" s="26">
        <v>1.21</v>
      </c>
      <c r="L825" s="26">
        <v>0.91</v>
      </c>
    </row>
    <row r="826" spans="1:12" s="21" customFormat="1" ht="15.75">
      <c r="A826" s="23" t="s">
        <v>693</v>
      </c>
      <c r="B826" s="21" t="s">
        <v>397</v>
      </c>
      <c r="D826" s="23" t="s">
        <v>1013</v>
      </c>
      <c r="E826" s="40">
        <v>393077.72774821485</v>
      </c>
      <c r="F826" s="40">
        <v>1922.2722517851455</v>
      </c>
      <c r="G826" s="25">
        <f t="shared" si="81"/>
        <v>0.7908609604250122</v>
      </c>
      <c r="H826" s="25">
        <f t="shared" si="82"/>
        <v>8.063932346659435</v>
      </c>
      <c r="K826" s="26">
        <v>1.26</v>
      </c>
      <c r="L826" s="27">
        <v>0.96</v>
      </c>
    </row>
    <row r="827" spans="1:12" s="21" customFormat="1" ht="15.75">
      <c r="A827" s="23" t="s">
        <v>694</v>
      </c>
      <c r="B827" s="21" t="s">
        <v>397</v>
      </c>
      <c r="D827" s="23" t="s">
        <v>950</v>
      </c>
      <c r="E827" s="40">
        <v>391741.61136264965</v>
      </c>
      <c r="F827" s="40">
        <v>3258.3886373503697</v>
      </c>
      <c r="G827" s="25">
        <v>1.341</v>
      </c>
      <c r="H827" s="25">
        <f t="shared" si="82"/>
        <v>13.715561528567989</v>
      </c>
      <c r="K827" s="26">
        <v>1.31</v>
      </c>
      <c r="L827" s="27">
        <v>1.01</v>
      </c>
    </row>
    <row r="828" spans="1:12" s="21" customFormat="1" ht="15.75">
      <c r="A828" s="23" t="s">
        <v>695</v>
      </c>
      <c r="B828" s="21" t="s">
        <v>397</v>
      </c>
      <c r="D828" s="23" t="s">
        <v>944</v>
      </c>
      <c r="E828" s="40">
        <v>393228.40256528486</v>
      </c>
      <c r="F828" s="40">
        <v>1771.597434715178</v>
      </c>
      <c r="G828" s="25">
        <f t="shared" si="81"/>
        <v>0.7288703498706772</v>
      </c>
      <c r="H828" s="25">
        <f t="shared" si="82"/>
        <v>7.429003778732987</v>
      </c>
      <c r="K828" s="26">
        <v>1.44</v>
      </c>
      <c r="L828" s="26">
        <v>1.14</v>
      </c>
    </row>
    <row r="829" spans="1:12" s="21" customFormat="1" ht="15.75">
      <c r="A829" s="23" t="s">
        <v>696</v>
      </c>
      <c r="B829" s="21" t="s">
        <v>397</v>
      </c>
      <c r="D829" s="23" t="s">
        <v>1021</v>
      </c>
      <c r="E829" s="40">
        <v>393161.47511636233</v>
      </c>
      <c r="F829" s="40">
        <v>1838.5248836376657</v>
      </c>
      <c r="G829" s="25">
        <f t="shared" si="81"/>
        <v>0.7564056308302188</v>
      </c>
      <c r="H829" s="25">
        <f t="shared" si="82"/>
        <v>7.710969262031231</v>
      </c>
      <c r="K829" s="26">
        <v>1.25</v>
      </c>
      <c r="L829" s="27">
        <v>0.95</v>
      </c>
    </row>
    <row r="830" spans="1:12" s="21" customFormat="1" ht="15.75">
      <c r="A830" s="23" t="s">
        <v>697</v>
      </c>
      <c r="B830" s="21" t="s">
        <v>397</v>
      </c>
      <c r="D830" s="23" t="s">
        <v>943</v>
      </c>
      <c r="E830" s="40">
        <v>393104.3791241751</v>
      </c>
      <c r="F830" s="40">
        <v>1895.620875824835</v>
      </c>
      <c r="G830" s="25">
        <f t="shared" si="81"/>
        <v>0.7798960553398738</v>
      </c>
      <c r="H830" s="25">
        <f t="shared" si="82"/>
        <v>7.951590688903168</v>
      </c>
      <c r="K830" s="26">
        <v>1.32</v>
      </c>
      <c r="L830" s="26">
        <v>1.02</v>
      </c>
    </row>
    <row r="831" spans="1:12" s="21" customFormat="1" ht="15.75">
      <c r="A831" s="23" t="s">
        <v>698</v>
      </c>
      <c r="B831" s="21" t="s">
        <v>397</v>
      </c>
      <c r="D831" s="23" t="s">
        <v>1012</v>
      </c>
      <c r="E831" s="40">
        <v>392907.3159116614</v>
      </c>
      <c r="F831" s="40">
        <v>2092.684088338591</v>
      </c>
      <c r="G831" s="25">
        <f t="shared" si="81"/>
        <v>0.8609717725637663</v>
      </c>
      <c r="H831" s="25">
        <f t="shared" si="82"/>
        <v>8.782617570371343</v>
      </c>
      <c r="J831" s="21">
        <v>0.3</v>
      </c>
      <c r="K831" s="26">
        <v>1.39</v>
      </c>
      <c r="L831" s="27">
        <v>1.0899999999999999</v>
      </c>
    </row>
    <row r="832" s="21" customFormat="1" ht="15.75"/>
    <row r="833" spans="1:12" s="21" customFormat="1" ht="15.75">
      <c r="A833" s="23" t="s">
        <v>699</v>
      </c>
      <c r="B833" s="81" t="s">
        <v>1171</v>
      </c>
      <c r="C833" s="21" t="s">
        <v>1028</v>
      </c>
      <c r="D833" s="23" t="s">
        <v>1035</v>
      </c>
      <c r="E833" s="24">
        <v>392418.4238145215</v>
      </c>
      <c r="F833" s="24">
        <v>2581.576185478485</v>
      </c>
      <c r="G833" s="25">
        <f aca="true" t="shared" si="83" ref="G833:G842">F833/2882.7*1.186</f>
        <v>1.0621116855647426</v>
      </c>
      <c r="H833" s="25">
        <f aca="true" t="shared" si="84" ref="H833:H848">1000*(F833/24.305)/(E833/40.078)</f>
        <v>10.847907482268779</v>
      </c>
      <c r="K833" s="26"/>
      <c r="L833" s="26"/>
    </row>
    <row r="834" spans="1:12" s="21" customFormat="1" ht="15.75">
      <c r="A834" s="23" t="s">
        <v>701</v>
      </c>
      <c r="B834" s="23" t="s">
        <v>397</v>
      </c>
      <c r="D834" s="23" t="s">
        <v>1033</v>
      </c>
      <c r="E834" s="24">
        <v>392708.0455150586</v>
      </c>
      <c r="F834" s="24">
        <v>2291.954484941348</v>
      </c>
      <c r="G834" s="25">
        <f t="shared" si="83"/>
        <v>0.9429555691332565</v>
      </c>
      <c r="H834" s="25">
        <f t="shared" si="84"/>
        <v>9.623800366718266</v>
      </c>
      <c r="K834" s="26"/>
      <c r="L834" s="26"/>
    </row>
    <row r="835" spans="1:12" s="21" customFormat="1" ht="15.75">
      <c r="A835" s="23" t="s">
        <v>702</v>
      </c>
      <c r="B835" s="23" t="s">
        <v>397</v>
      </c>
      <c r="D835" s="23" t="s">
        <v>1032</v>
      </c>
      <c r="E835" s="24">
        <v>392547.28267061635</v>
      </c>
      <c r="F835" s="24">
        <v>2452.7173293836163</v>
      </c>
      <c r="G835" s="25">
        <f t="shared" si="83"/>
        <v>1.0090965943903176</v>
      </c>
      <c r="H835" s="25">
        <f t="shared" si="84"/>
        <v>10.303053137468103</v>
      </c>
      <c r="K835" s="26"/>
      <c r="L835" s="26"/>
    </row>
    <row r="836" spans="1:12" s="21" customFormat="1" ht="15.75">
      <c r="A836" s="23" t="s">
        <v>703</v>
      </c>
      <c r="B836" s="23" t="s">
        <v>397</v>
      </c>
      <c r="D836" s="23" t="s">
        <v>1031</v>
      </c>
      <c r="E836" s="24">
        <v>392861.15651818557</v>
      </c>
      <c r="F836" s="24">
        <v>2138.843481814467</v>
      </c>
      <c r="G836" s="25">
        <f t="shared" si="83"/>
        <v>0.8799626632781621</v>
      </c>
      <c r="H836" s="25">
        <f t="shared" si="84"/>
        <v>8.977394896034781</v>
      </c>
      <c r="K836" s="26"/>
      <c r="L836" s="26"/>
    </row>
    <row r="837" spans="1:12" s="21" customFormat="1" ht="15.75">
      <c r="A837" s="23" t="s">
        <v>704</v>
      </c>
      <c r="B837" s="23" t="s">
        <v>397</v>
      </c>
      <c r="D837" s="23" t="s">
        <v>225</v>
      </c>
      <c r="E837" s="24">
        <v>392737.944080226</v>
      </c>
      <c r="F837" s="24">
        <v>2262.055919774041</v>
      </c>
      <c r="G837" s="25">
        <f t="shared" si="83"/>
        <v>0.9306547059534508</v>
      </c>
      <c r="H837" s="25">
        <f t="shared" si="84"/>
        <v>9.497534723054367</v>
      </c>
      <c r="K837" s="26"/>
      <c r="L837" s="26"/>
    </row>
    <row r="838" spans="1:12" s="21" customFormat="1" ht="15.75">
      <c r="A838" s="23" t="s">
        <v>705</v>
      </c>
      <c r="B838" s="22" t="s">
        <v>700</v>
      </c>
      <c r="D838" s="23" t="s">
        <v>1034</v>
      </c>
      <c r="E838" s="24">
        <v>392841.089033049</v>
      </c>
      <c r="F838" s="24">
        <v>2158.9109669510144</v>
      </c>
      <c r="G838" s="25">
        <f t="shared" si="83"/>
        <v>0.8882188249918144</v>
      </c>
      <c r="H838" s="25">
        <f t="shared" si="84"/>
        <v>9.062087300714357</v>
      </c>
      <c r="K838" s="26"/>
      <c r="L838" s="26"/>
    </row>
    <row r="839" spans="1:12" s="21" customFormat="1" ht="15.75">
      <c r="A839" s="23" t="s">
        <v>706</v>
      </c>
      <c r="B839" s="23" t="s">
        <v>397</v>
      </c>
      <c r="D839" s="23" t="s">
        <v>1033</v>
      </c>
      <c r="E839" s="24">
        <v>393253.74029023154</v>
      </c>
      <c r="F839" s="24">
        <v>1746.259709768464</v>
      </c>
      <c r="G839" s="25">
        <f t="shared" si="83"/>
        <v>0.7184459068877783</v>
      </c>
      <c r="H839" s="25">
        <f t="shared" si="84"/>
        <v>7.32228093534117</v>
      </c>
      <c r="K839" s="26"/>
      <c r="L839" s="26"/>
    </row>
    <row r="840" spans="1:12" s="21" customFormat="1" ht="15.75">
      <c r="A840" s="23" t="s">
        <v>707</v>
      </c>
      <c r="B840" s="23" t="s">
        <v>397</v>
      </c>
      <c r="D840" s="23" t="s">
        <v>1032</v>
      </c>
      <c r="E840" s="24">
        <v>393175.3464532051</v>
      </c>
      <c r="F840" s="24">
        <v>1824.6535467949125</v>
      </c>
      <c r="G840" s="25">
        <f t="shared" si="83"/>
        <v>0.7506986875147488</v>
      </c>
      <c r="H840" s="25">
        <f t="shared" si="84"/>
        <v>7.652521404648727</v>
      </c>
      <c r="K840" s="26"/>
      <c r="L840" s="26"/>
    </row>
    <row r="841" spans="1:12" s="21" customFormat="1" ht="15.75">
      <c r="A841" s="23" t="s">
        <v>708</v>
      </c>
      <c r="B841" s="23" t="s">
        <v>397</v>
      </c>
      <c r="D841" s="23" t="s">
        <v>1031</v>
      </c>
      <c r="E841" s="24">
        <v>393217.4850138075</v>
      </c>
      <c r="F841" s="24">
        <v>1782.514986192497</v>
      </c>
      <c r="G841" s="25">
        <f t="shared" si="83"/>
        <v>0.7333620472558023</v>
      </c>
      <c r="H841" s="25">
        <f t="shared" si="84"/>
        <v>7.474992894482865</v>
      </c>
      <c r="K841" s="26"/>
      <c r="L841" s="26"/>
    </row>
    <row r="842" spans="1:12" s="21" customFormat="1" ht="15.75">
      <c r="A842" s="23" t="s">
        <v>709</v>
      </c>
      <c r="B842" s="23" t="s">
        <v>397</v>
      </c>
      <c r="D842" s="23" t="s">
        <v>225</v>
      </c>
      <c r="E842" s="24">
        <v>392660.78522165085</v>
      </c>
      <c r="F842" s="24">
        <v>2339.214778349133</v>
      </c>
      <c r="G842" s="25">
        <f t="shared" si="83"/>
        <v>0.9623993919318945</v>
      </c>
      <c r="H842" s="25">
        <f t="shared" si="84"/>
        <v>9.823426132484542</v>
      </c>
      <c r="K842" s="26"/>
      <c r="L842" s="26"/>
    </row>
    <row r="843" spans="1:12" s="21" customFormat="1" ht="15.75">
      <c r="A843" s="23" t="s">
        <v>710</v>
      </c>
      <c r="B843" s="22" t="s">
        <v>700</v>
      </c>
      <c r="D843" s="23" t="s">
        <v>944</v>
      </c>
      <c r="E843" s="40">
        <v>391160.2524017964</v>
      </c>
      <c r="F843" s="40">
        <v>3839.7475982036276</v>
      </c>
      <c r="G843" s="25">
        <f aca="true" t="shared" si="85" ref="G843:G848">F843/2882.7*1.186</f>
        <v>1.5797483787662616</v>
      </c>
      <c r="H843" s="25">
        <f t="shared" si="84"/>
        <v>16.18670214512235</v>
      </c>
      <c r="K843" s="26">
        <v>1.23</v>
      </c>
      <c r="L843" s="26">
        <v>0.93</v>
      </c>
    </row>
    <row r="844" spans="1:12" s="21" customFormat="1" ht="15.75">
      <c r="A844" s="23" t="s">
        <v>711</v>
      </c>
      <c r="B844" s="22" t="s">
        <v>397</v>
      </c>
      <c r="D844" s="23" t="s">
        <v>1011</v>
      </c>
      <c r="E844" s="40">
        <v>392300.52365314635</v>
      </c>
      <c r="F844" s="40">
        <v>2699.476346853643</v>
      </c>
      <c r="G844" s="25">
        <f t="shared" si="85"/>
        <v>1.1106181522074516</v>
      </c>
      <c r="H844" s="25">
        <f t="shared" si="84"/>
        <v>11.346738710596036</v>
      </c>
      <c r="K844" s="26">
        <v>1.07</v>
      </c>
      <c r="L844" s="26">
        <v>0.77</v>
      </c>
    </row>
    <row r="845" spans="1:12" s="21" customFormat="1" ht="15.75">
      <c r="A845" s="23" t="s">
        <v>712</v>
      </c>
      <c r="B845" s="22" t="s">
        <v>397</v>
      </c>
      <c r="D845" s="23" t="s">
        <v>948</v>
      </c>
      <c r="E845" s="40">
        <v>390191.7856204571</v>
      </c>
      <c r="F845" s="40">
        <v>4808.214379542867</v>
      </c>
      <c r="G845" s="25">
        <f t="shared" si="85"/>
        <v>1.9781948361389812</v>
      </c>
      <c r="H845" s="25">
        <f t="shared" si="84"/>
        <v>20.31964499614095</v>
      </c>
      <c r="K845" s="26">
        <v>1.08</v>
      </c>
      <c r="L845" s="26">
        <v>0.78</v>
      </c>
    </row>
    <row r="846" spans="1:12" s="21" customFormat="1" ht="15.75">
      <c r="A846" s="23" t="s">
        <v>713</v>
      </c>
      <c r="B846" s="22" t="s">
        <v>397</v>
      </c>
      <c r="D846" s="23" t="s">
        <v>943</v>
      </c>
      <c r="E846" s="40">
        <v>391802.71642200573</v>
      </c>
      <c r="F846" s="40">
        <v>3197.2835779942375</v>
      </c>
      <c r="G846" s="25">
        <f t="shared" si="85"/>
        <v>1.3154259282967933</v>
      </c>
      <c r="H846" s="25">
        <f t="shared" si="84"/>
        <v>13.456252562595624</v>
      </c>
      <c r="K846" s="26">
        <v>1.41</v>
      </c>
      <c r="L846" s="26">
        <v>1.11</v>
      </c>
    </row>
    <row r="847" spans="1:12" s="21" customFormat="1" ht="15.75">
      <c r="A847" s="23" t="s">
        <v>714</v>
      </c>
      <c r="B847" s="22" t="s">
        <v>397</v>
      </c>
      <c r="D847" s="23" t="s">
        <v>1013</v>
      </c>
      <c r="E847" s="40">
        <v>392351.74395402666</v>
      </c>
      <c r="F847" s="40">
        <v>2648.256045973342</v>
      </c>
      <c r="G847" s="25">
        <f t="shared" si="85"/>
        <v>1.0895451037306636</v>
      </c>
      <c r="H847" s="25">
        <f t="shared" si="84"/>
        <v>11.129990679417334</v>
      </c>
      <c r="K847" s="26">
        <v>1.22</v>
      </c>
      <c r="L847" s="26">
        <v>0.9199999999999999</v>
      </c>
    </row>
    <row r="848" spans="1:12" s="21" customFormat="1" ht="15.75">
      <c r="A848" s="23" t="s">
        <v>715</v>
      </c>
      <c r="B848" s="22" t="s">
        <v>397</v>
      </c>
      <c r="D848" s="23" t="s">
        <v>950</v>
      </c>
      <c r="E848" s="40">
        <v>390895.40642905695</v>
      </c>
      <c r="F848" s="40">
        <v>4104.593570942992</v>
      </c>
      <c r="G848" s="25">
        <f t="shared" si="85"/>
        <v>1.6887112689972557</v>
      </c>
      <c r="H848" s="25">
        <f t="shared" si="84"/>
        <v>17.314900858185325</v>
      </c>
      <c r="J848" s="21">
        <v>0.3</v>
      </c>
      <c r="K848" s="26">
        <v>1.27</v>
      </c>
      <c r="L848" s="26">
        <v>0.97</v>
      </c>
    </row>
    <row r="849" s="21" customFormat="1" ht="15.75"/>
    <row r="850" spans="1:12" s="21" customFormat="1" ht="15.75">
      <c r="A850" s="23" t="s">
        <v>716</v>
      </c>
      <c r="B850" s="22" t="s">
        <v>1173</v>
      </c>
      <c r="C850" s="21" t="s">
        <v>1028</v>
      </c>
      <c r="D850" s="23" t="s">
        <v>1030</v>
      </c>
      <c r="E850" s="40">
        <v>393523.8799227958</v>
      </c>
      <c r="F850" s="40">
        <v>1476.1200772042214</v>
      </c>
      <c r="G850" s="25">
        <f aca="true" t="shared" si="86" ref="G850:G860">F850/2882.7*1.186</f>
        <v>0.6073050999286109</v>
      </c>
      <c r="H850" s="25">
        <f aca="true" t="shared" si="87" ref="H850:H860">1000*(F850/24.305)/(E850/40.078)</f>
        <v>6.185303455858522</v>
      </c>
      <c r="K850" s="26">
        <v>0.38</v>
      </c>
      <c r="L850" s="26">
        <v>0.08</v>
      </c>
    </row>
    <row r="851" spans="1:12" s="21" customFormat="1" ht="15.75">
      <c r="A851" s="23" t="s">
        <v>717</v>
      </c>
      <c r="B851" s="22" t="s">
        <v>397</v>
      </c>
      <c r="D851" s="23" t="s">
        <v>945</v>
      </c>
      <c r="E851" s="40">
        <v>393614.746386109</v>
      </c>
      <c r="F851" s="40">
        <v>1385.2536138910275</v>
      </c>
      <c r="G851" s="25">
        <f t="shared" si="86"/>
        <v>0.5699208332725426</v>
      </c>
      <c r="H851" s="25">
        <f t="shared" si="87"/>
        <v>5.803210805456057</v>
      </c>
      <c r="K851" s="26">
        <v>0.58</v>
      </c>
      <c r="L851" s="26">
        <v>0.27999999999999997</v>
      </c>
    </row>
    <row r="852" spans="1:12" s="21" customFormat="1" ht="15.75">
      <c r="A852" s="23" t="s">
        <v>718</v>
      </c>
      <c r="B852" s="22" t="s">
        <v>397</v>
      </c>
      <c r="D852" s="23" t="s">
        <v>946</v>
      </c>
      <c r="E852" s="40">
        <v>393606.9876158451</v>
      </c>
      <c r="F852" s="40">
        <v>1393.0123841548427</v>
      </c>
      <c r="G852" s="25">
        <f t="shared" si="86"/>
        <v>0.573112945366373</v>
      </c>
      <c r="H852" s="25">
        <f t="shared" si="87"/>
        <v>5.835829475044085</v>
      </c>
      <c r="K852" s="26">
        <v>0.62</v>
      </c>
      <c r="L852" s="26">
        <v>0.32</v>
      </c>
    </row>
    <row r="853" spans="1:12" s="21" customFormat="1" ht="15.75">
      <c r="A853" s="23" t="s">
        <v>719</v>
      </c>
      <c r="B853" s="22" t="s">
        <v>397</v>
      </c>
      <c r="D853" s="23" t="s">
        <v>1029</v>
      </c>
      <c r="E853" s="40">
        <v>393517.70272475114</v>
      </c>
      <c r="F853" s="40">
        <v>1482.2972752488172</v>
      </c>
      <c r="G853" s="25">
        <f t="shared" si="86"/>
        <v>0.6098465218181209</v>
      </c>
      <c r="H853" s="25">
        <f t="shared" si="87"/>
        <v>6.211284922954434</v>
      </c>
      <c r="K853" s="26">
        <v>0.22</v>
      </c>
      <c r="L853" s="26">
        <v>-0.07999999999999999</v>
      </c>
    </row>
    <row r="854" spans="1:12" s="21" customFormat="1" ht="15.75">
      <c r="A854" s="23" t="s">
        <v>720</v>
      </c>
      <c r="B854" s="22" t="s">
        <v>397</v>
      </c>
      <c r="D854" s="23" t="s">
        <v>947</v>
      </c>
      <c r="E854" s="40">
        <v>393726.4076753696</v>
      </c>
      <c r="F854" s="40">
        <v>1273.5923246303867</v>
      </c>
      <c r="G854" s="25">
        <f t="shared" si="86"/>
        <v>0.5239811624559054</v>
      </c>
      <c r="H854" s="25">
        <f t="shared" si="87"/>
        <v>5.333917623949748</v>
      </c>
      <c r="K854" s="26">
        <v>0.7</v>
      </c>
      <c r="L854" s="26">
        <v>0.39999999999999997</v>
      </c>
    </row>
    <row r="855" spans="1:12" s="21" customFormat="1" ht="15.75">
      <c r="A855" s="23" t="s">
        <v>721</v>
      </c>
      <c r="B855" s="22" t="s">
        <v>397</v>
      </c>
      <c r="D855" s="23" t="s">
        <v>1010</v>
      </c>
      <c r="E855" s="40">
        <v>393738.47330304526</v>
      </c>
      <c r="F855" s="40">
        <v>1261.5266969547026</v>
      </c>
      <c r="G855" s="25">
        <f t="shared" si="86"/>
        <v>0.5190171237340956</v>
      </c>
      <c r="H855" s="25">
        <f t="shared" si="87"/>
        <v>5.283223802206763</v>
      </c>
      <c r="K855" s="26">
        <v>0.45</v>
      </c>
      <c r="L855" s="26">
        <v>0.15000000000000002</v>
      </c>
    </row>
    <row r="856" spans="1:12" s="21" customFormat="1" ht="15.75">
      <c r="A856" s="23" t="s">
        <v>722</v>
      </c>
      <c r="B856" s="22" t="s">
        <v>397</v>
      </c>
      <c r="D856" s="23" t="s">
        <v>943</v>
      </c>
      <c r="E856" s="40">
        <v>393497.3454287028</v>
      </c>
      <c r="F856" s="40">
        <v>1502.6545712971867</v>
      </c>
      <c r="G856" s="25">
        <f t="shared" si="86"/>
        <v>0.6182219174934831</v>
      </c>
      <c r="H856" s="25">
        <f t="shared" si="87"/>
        <v>6.29691405115937</v>
      </c>
      <c r="K856" s="26">
        <v>0.86</v>
      </c>
      <c r="L856" s="26">
        <v>0.56</v>
      </c>
    </row>
    <row r="857" spans="1:12" s="21" customFormat="1" ht="15.75">
      <c r="A857" s="23" t="s">
        <v>723</v>
      </c>
      <c r="B857" s="22" t="s">
        <v>397</v>
      </c>
      <c r="D857" s="23" t="s">
        <v>942</v>
      </c>
      <c r="E857" s="40">
        <v>393531.166010088</v>
      </c>
      <c r="F857" s="40">
        <v>1468.8339899120065</v>
      </c>
      <c r="G857" s="25">
        <f t="shared" si="86"/>
        <v>0.6043074589917924</v>
      </c>
      <c r="H857" s="25">
        <f t="shared" si="87"/>
        <v>6.1546590181168055</v>
      </c>
      <c r="K857" s="26">
        <v>0.82</v>
      </c>
      <c r="L857" s="26">
        <v>0.52</v>
      </c>
    </row>
    <row r="858" spans="1:12" s="21" customFormat="1" ht="15.75">
      <c r="A858" s="23" t="s">
        <v>724</v>
      </c>
      <c r="B858" s="22" t="s">
        <v>397</v>
      </c>
      <c r="D858" s="23" t="s">
        <v>949</v>
      </c>
      <c r="E858" s="40">
        <v>393706.369042489</v>
      </c>
      <c r="F858" s="40">
        <v>1293.6309575109883</v>
      </c>
      <c r="G858" s="25">
        <f t="shared" si="86"/>
        <v>0.5322254537787603</v>
      </c>
      <c r="H858" s="25">
        <f t="shared" si="87"/>
        <v>5.418116949954965</v>
      </c>
      <c r="K858" s="26">
        <v>0.61</v>
      </c>
      <c r="L858" s="26">
        <v>0.31</v>
      </c>
    </row>
    <row r="859" spans="1:12" s="21" customFormat="1" ht="15.75">
      <c r="A859" s="23" t="s">
        <v>725</v>
      </c>
      <c r="B859" s="22" t="s">
        <v>397</v>
      </c>
      <c r="D859" s="23" t="s">
        <v>1027</v>
      </c>
      <c r="E859" s="40">
        <v>393339.96903339966</v>
      </c>
      <c r="F859" s="40">
        <v>1660.0309666003095</v>
      </c>
      <c r="G859" s="25">
        <f t="shared" si="86"/>
        <v>0.682969690355558</v>
      </c>
      <c r="H859" s="25">
        <f t="shared" si="87"/>
        <v>6.959187308554995</v>
      </c>
      <c r="K859" s="26">
        <v>0.79</v>
      </c>
      <c r="L859" s="26">
        <v>0.49000000000000005</v>
      </c>
    </row>
    <row r="860" spans="1:12" s="21" customFormat="1" ht="15.75">
      <c r="A860" s="23" t="s">
        <v>726</v>
      </c>
      <c r="B860" s="22" t="s">
        <v>397</v>
      </c>
      <c r="D860" s="23" t="s">
        <v>1026</v>
      </c>
      <c r="E860" s="40">
        <v>393334.87559119886</v>
      </c>
      <c r="F860" s="40">
        <v>1665.1244088011517</v>
      </c>
      <c r="G860" s="25">
        <f t="shared" si="86"/>
        <v>0.685065233578994</v>
      </c>
      <c r="H860" s="25">
        <f t="shared" si="87"/>
        <v>6.9806304474510155</v>
      </c>
      <c r="J860" s="21">
        <v>0.3</v>
      </c>
      <c r="K860" s="26">
        <v>0.92</v>
      </c>
      <c r="L860" s="26">
        <v>0.6200000000000001</v>
      </c>
    </row>
    <row r="861" spans="1:2" ht="15.75">
      <c r="A861" s="1"/>
      <c r="B861" s="1"/>
    </row>
    <row r="863" ht="15.75">
      <c r="A863" s="1"/>
    </row>
    <row r="864" spans="1:12" s="21" customFormat="1" ht="15.75">
      <c r="A864" s="23" t="s">
        <v>727</v>
      </c>
      <c r="B864" s="22" t="s">
        <v>728</v>
      </c>
      <c r="C864" s="21" t="s">
        <v>1117</v>
      </c>
      <c r="D864" s="23" t="s">
        <v>1023</v>
      </c>
      <c r="E864" s="40">
        <v>392380.9901933537</v>
      </c>
      <c r="F864" s="40">
        <v>2619.0098066462856</v>
      </c>
      <c r="G864" s="25">
        <f>F864/2882.7*1.186</f>
        <v>1.0775126203498437</v>
      </c>
      <c r="H864" s="25">
        <f aca="true" t="shared" si="88" ref="H864:H874">1000*(F864/24.305)/(E864/40.078)</f>
        <v>11.006255271446289</v>
      </c>
      <c r="K864" s="57">
        <v>0.58</v>
      </c>
      <c r="L864" s="57">
        <v>-0.02</v>
      </c>
    </row>
    <row r="865" spans="1:12" s="21" customFormat="1" ht="15.75">
      <c r="A865" s="23" t="s">
        <v>729</v>
      </c>
      <c r="B865" s="23" t="s">
        <v>20</v>
      </c>
      <c r="C865" s="21" t="s">
        <v>938</v>
      </c>
      <c r="D865" s="23" t="s">
        <v>945</v>
      </c>
      <c r="E865" s="40">
        <v>392514.68120805366</v>
      </c>
      <c r="F865" s="40">
        <v>2485.3187919463085</v>
      </c>
      <c r="G865" s="25">
        <f aca="true" t="shared" si="89" ref="G865:G874">F865/2882.7*1.186</f>
        <v>1.0225094832096027</v>
      </c>
      <c r="H865" s="25">
        <f t="shared" si="88"/>
        <v>10.440868208809375</v>
      </c>
      <c r="K865" s="28">
        <v>0.02</v>
      </c>
      <c r="L865" s="28">
        <v>-0.58</v>
      </c>
    </row>
    <row r="866" spans="1:12" s="21" customFormat="1" ht="15.75">
      <c r="A866" s="23" t="s">
        <v>730</v>
      </c>
      <c r="B866" s="23" t="s">
        <v>20</v>
      </c>
      <c r="D866" s="23" t="s">
        <v>946</v>
      </c>
      <c r="E866" s="40">
        <v>392075.9811909307</v>
      </c>
      <c r="F866" s="40">
        <v>2924.0188090693237</v>
      </c>
      <c r="G866" s="25">
        <f t="shared" si="89"/>
        <v>1.2029993782066182</v>
      </c>
      <c r="H866" s="25">
        <f t="shared" si="88"/>
        <v>12.297599340464155</v>
      </c>
      <c r="K866" s="28">
        <v>-0.29</v>
      </c>
      <c r="L866" s="28">
        <v>-0.8899999999999999</v>
      </c>
    </row>
    <row r="867" spans="1:12" s="21" customFormat="1" ht="15.75">
      <c r="A867" s="23" t="s">
        <v>731</v>
      </c>
      <c r="B867" s="23" t="s">
        <v>20</v>
      </c>
      <c r="D867" s="23" t="s">
        <v>953</v>
      </c>
      <c r="E867" s="40">
        <v>392763.90276390273</v>
      </c>
      <c r="F867" s="40">
        <v>2236.097236097236</v>
      </c>
      <c r="G867" s="25">
        <f t="shared" si="89"/>
        <v>0.9199747882233053</v>
      </c>
      <c r="H867" s="25">
        <f t="shared" si="88"/>
        <v>9.387923317110516</v>
      </c>
      <c r="K867" s="28"/>
      <c r="L867" s="28"/>
    </row>
    <row r="868" spans="1:12" s="21" customFormat="1" ht="15.75">
      <c r="A868" s="23" t="s">
        <v>732</v>
      </c>
      <c r="B868" s="23" t="s">
        <v>20</v>
      </c>
      <c r="D868" s="23" t="s">
        <v>947</v>
      </c>
      <c r="E868" s="40">
        <v>392770.4609595485</v>
      </c>
      <c r="F868" s="40">
        <v>2229.539040451552</v>
      </c>
      <c r="G868" s="25">
        <f t="shared" si="89"/>
        <v>0.9172766163581159</v>
      </c>
      <c r="H868" s="25">
        <f t="shared" si="88"/>
        <v>9.360233410281706</v>
      </c>
      <c r="K868" s="28">
        <v>0</v>
      </c>
      <c r="L868" s="28">
        <v>-0.6</v>
      </c>
    </row>
    <row r="869" spans="1:12" s="21" customFormat="1" ht="15.75">
      <c r="A869" s="23" t="s">
        <v>733</v>
      </c>
      <c r="B869" s="23" t="s">
        <v>20</v>
      </c>
      <c r="D869" s="23" t="s">
        <v>1010</v>
      </c>
      <c r="E869" s="40">
        <v>391933.6129204961</v>
      </c>
      <c r="F869" s="40">
        <v>3066.3870795038815</v>
      </c>
      <c r="G869" s="25">
        <f t="shared" si="89"/>
        <v>1.2615725105947908</v>
      </c>
      <c r="H869" s="25">
        <f t="shared" si="88"/>
        <v>12.901044726859947</v>
      </c>
      <c r="K869" s="28">
        <v>0.01</v>
      </c>
      <c r="L869" s="28">
        <v>-0.59</v>
      </c>
    </row>
    <row r="870" spans="1:12" s="21" customFormat="1" ht="15.75">
      <c r="A870" s="23" t="s">
        <v>734</v>
      </c>
      <c r="B870" s="23" t="s">
        <v>20</v>
      </c>
      <c r="D870" s="23" t="s">
        <v>943</v>
      </c>
      <c r="E870" s="40">
        <v>392851.3033361632</v>
      </c>
      <c r="F870" s="40">
        <v>2148.696663836745</v>
      </c>
      <c r="G870" s="25">
        <f t="shared" si="89"/>
        <v>0.8840164579423386</v>
      </c>
      <c r="H870" s="25">
        <f t="shared" si="88"/>
        <v>9.018977983125321</v>
      </c>
      <c r="K870" s="28">
        <v>0.27</v>
      </c>
      <c r="L870" s="28">
        <v>-0.33</v>
      </c>
    </row>
    <row r="871" spans="1:12" ht="15.75">
      <c r="A871" s="1" t="s">
        <v>735</v>
      </c>
      <c r="B871" s="1" t="s">
        <v>20</v>
      </c>
      <c r="D871" s="1" t="s">
        <v>942</v>
      </c>
      <c r="E871" s="20">
        <v>392647.6698289592</v>
      </c>
      <c r="F871" s="20">
        <v>2352.330171040786</v>
      </c>
      <c r="G871" s="10">
        <f t="shared" si="89"/>
        <v>0.9677953248185285</v>
      </c>
      <c r="H871" s="10">
        <f t="shared" si="88"/>
        <v>9.878833594118513</v>
      </c>
      <c r="K871" s="8">
        <v>-0.05</v>
      </c>
      <c r="L871" s="8">
        <v>-0.65</v>
      </c>
    </row>
    <row r="872" spans="1:12" ht="15.75">
      <c r="A872" s="1" t="s">
        <v>736</v>
      </c>
      <c r="B872" s="1" t="s">
        <v>20</v>
      </c>
      <c r="D872" s="1" t="s">
        <v>949</v>
      </c>
      <c r="E872" s="20">
        <v>392381.9521633527</v>
      </c>
      <c r="F872" s="20">
        <v>2618.047836647318</v>
      </c>
      <c r="G872" s="10">
        <f t="shared" si="89"/>
        <v>1.0771168467976964</v>
      </c>
      <c r="H872" s="10">
        <f t="shared" si="88"/>
        <v>11.002185668334784</v>
      </c>
      <c r="K872" s="8">
        <v>0.14</v>
      </c>
      <c r="L872" s="8">
        <v>-0.45999999999999996</v>
      </c>
    </row>
    <row r="873" spans="1:12" ht="15.75">
      <c r="A873" s="1" t="s">
        <v>737</v>
      </c>
      <c r="B873" s="1" t="s">
        <v>20</v>
      </c>
      <c r="D873" s="1" t="s">
        <v>1027</v>
      </c>
      <c r="E873" s="20">
        <v>392235.06430083024</v>
      </c>
      <c r="F873" s="20">
        <v>2764.935699169786</v>
      </c>
      <c r="G873" s="10">
        <f t="shared" si="89"/>
        <v>1.1375494290822377</v>
      </c>
      <c r="H873" s="10">
        <f t="shared" si="88"/>
        <v>11.623824282259939</v>
      </c>
      <c r="K873" s="8">
        <v>0.39</v>
      </c>
      <c r="L873" s="8">
        <v>-0.20999999999999996</v>
      </c>
    </row>
    <row r="874" spans="1:12" ht="15.75">
      <c r="A874" s="1" t="s">
        <v>738</v>
      </c>
      <c r="B874" s="1" t="s">
        <v>20</v>
      </c>
      <c r="D874" s="1" t="s">
        <v>1026</v>
      </c>
      <c r="E874" s="20">
        <v>391876.3479511143</v>
      </c>
      <c r="F874" s="20">
        <v>3123.6520488856936</v>
      </c>
      <c r="G874" s="10">
        <f t="shared" si="89"/>
        <v>1.2851324556764259</v>
      </c>
      <c r="H874" s="10">
        <f t="shared" si="88"/>
        <v>13.143892978423358</v>
      </c>
      <c r="J874">
        <v>0.6</v>
      </c>
      <c r="K874" s="8">
        <v>0.25</v>
      </c>
      <c r="L874" s="8">
        <v>-0.35</v>
      </c>
    </row>
    <row r="876" spans="1:12" s="21" customFormat="1" ht="15.75">
      <c r="A876" s="23" t="s">
        <v>739</v>
      </c>
      <c r="B876" s="22" t="s">
        <v>728</v>
      </c>
      <c r="C876" s="21" t="s">
        <v>937</v>
      </c>
      <c r="D876" s="23" t="s">
        <v>1025</v>
      </c>
      <c r="E876" s="40">
        <v>392337.881153941</v>
      </c>
      <c r="F876" s="40">
        <v>2662.118846059012</v>
      </c>
      <c r="G876" s="25">
        <f aca="true" t="shared" si="90" ref="G876:G900">F876/2882.7*1.186</f>
        <v>1.0952485348548195</v>
      </c>
      <c r="H876" s="25">
        <f aca="true" t="shared" si="91" ref="H876:H900">1000*(F876/24.305)/(E876/40.078)</f>
        <v>11.188648056857765</v>
      </c>
      <c r="K876" s="28">
        <v>0.29</v>
      </c>
      <c r="L876" s="28">
        <v>-0.31</v>
      </c>
    </row>
    <row r="877" spans="1:12" ht="15.75">
      <c r="A877" s="1" t="s">
        <v>740</v>
      </c>
      <c r="B877" s="1" t="s">
        <v>20</v>
      </c>
      <c r="D877" s="1" t="s">
        <v>1011</v>
      </c>
      <c r="E877" s="20">
        <v>392742.17809867626</v>
      </c>
      <c r="F877" s="20">
        <v>2257.821901323706</v>
      </c>
      <c r="G877" s="10">
        <f t="shared" si="90"/>
        <v>0.9289127467200594</v>
      </c>
      <c r="H877" s="10">
        <f t="shared" si="91"/>
        <v>9.479655450261598</v>
      </c>
      <c r="K877" s="8">
        <v>0.3</v>
      </c>
      <c r="L877" s="8">
        <v>-0.3</v>
      </c>
    </row>
    <row r="878" spans="1:12" ht="15.75">
      <c r="A878" s="1" t="s">
        <v>741</v>
      </c>
      <c r="B878" s="1" t="s">
        <v>20</v>
      </c>
      <c r="D878" s="1" t="s">
        <v>948</v>
      </c>
      <c r="E878" s="20">
        <v>392867.00992088404</v>
      </c>
      <c r="F878" s="20">
        <v>2132.9900791159107</v>
      </c>
      <c r="G878" s="10">
        <f t="shared" si="90"/>
        <v>0.8775544572211712</v>
      </c>
      <c r="H878" s="10">
        <f t="shared" si="91"/>
        <v>8.952692944669904</v>
      </c>
      <c r="K878" s="8">
        <v>-0.15</v>
      </c>
      <c r="L878" s="8">
        <v>-0.75</v>
      </c>
    </row>
    <row r="879" spans="1:12" s="21" customFormat="1" ht="15.75">
      <c r="A879" s="23" t="s">
        <v>742</v>
      </c>
      <c r="B879" s="23" t="s">
        <v>20</v>
      </c>
      <c r="D879" s="23" t="s">
        <v>943</v>
      </c>
      <c r="E879" s="40">
        <v>392649.29201723787</v>
      </c>
      <c r="F879" s="40">
        <v>2350.7079827621587</v>
      </c>
      <c r="G879" s="25">
        <f t="shared" si="90"/>
        <v>0.9671279243611615</v>
      </c>
      <c r="H879" s="10">
        <f t="shared" si="91"/>
        <v>9.871980275439208</v>
      </c>
      <c r="K879" s="28">
        <v>-0.18</v>
      </c>
      <c r="L879" s="28">
        <v>-0.42</v>
      </c>
    </row>
    <row r="880" spans="1:12" s="21" customFormat="1" ht="15.75">
      <c r="A880" s="23" t="s">
        <v>743</v>
      </c>
      <c r="B880" s="23" t="s">
        <v>20</v>
      </c>
      <c r="D880" s="23" t="s">
        <v>1013</v>
      </c>
      <c r="E880" s="40">
        <v>392378.1185626001</v>
      </c>
      <c r="F880" s="40">
        <v>2621.8814373998625</v>
      </c>
      <c r="G880" s="25">
        <f t="shared" si="90"/>
        <v>1.078694066242147</v>
      </c>
      <c r="H880" s="25">
        <f t="shared" si="91"/>
        <v>11.018403791296665</v>
      </c>
      <c r="K880" s="28">
        <v>0.6</v>
      </c>
      <c r="L880" s="28">
        <v>0</v>
      </c>
    </row>
    <row r="881" spans="1:12" s="21" customFormat="1" ht="15.75">
      <c r="A881" s="23" t="s">
        <v>744</v>
      </c>
      <c r="B881" s="23" t="s">
        <v>20</v>
      </c>
      <c r="D881" s="23" t="s">
        <v>950</v>
      </c>
      <c r="E881" s="40">
        <v>392917.24318462284</v>
      </c>
      <c r="F881" s="40">
        <v>2082.756815377136</v>
      </c>
      <c r="G881" s="25">
        <f t="shared" si="90"/>
        <v>0.8568874954165481</v>
      </c>
      <c r="H881" s="25">
        <f t="shared" si="91"/>
        <v>8.740733751680168</v>
      </c>
      <c r="K881" s="28">
        <v>0.23</v>
      </c>
      <c r="L881" s="28">
        <v>-0.37</v>
      </c>
    </row>
    <row r="882" spans="1:12" s="21" customFormat="1" ht="15.75">
      <c r="A882" s="23" t="s">
        <v>745</v>
      </c>
      <c r="B882" s="22" t="s">
        <v>728</v>
      </c>
      <c r="D882" s="23" t="s">
        <v>1024</v>
      </c>
      <c r="E882" s="40">
        <v>392880.59581965243</v>
      </c>
      <c r="F882" s="40">
        <v>2119.404180347561</v>
      </c>
      <c r="G882" s="25">
        <f t="shared" si="90"/>
        <v>0.8719649487952986</v>
      </c>
      <c r="H882" s="10">
        <f t="shared" si="91"/>
        <v>8.895361914690556</v>
      </c>
      <c r="K882" s="28">
        <v>0.42</v>
      </c>
      <c r="L882" s="28">
        <v>-0.18</v>
      </c>
    </row>
    <row r="883" spans="1:12" s="21" customFormat="1" ht="15.75">
      <c r="A883" s="23" t="s">
        <v>746</v>
      </c>
      <c r="B883" s="23" t="s">
        <v>20</v>
      </c>
      <c r="D883" s="23" t="s">
        <v>945</v>
      </c>
      <c r="E883" s="40">
        <v>393072.08261062484</v>
      </c>
      <c r="F883" s="40">
        <v>1927.9173893751763</v>
      </c>
      <c r="G883" s="25">
        <f t="shared" si="90"/>
        <v>0.7931834820824086</v>
      </c>
      <c r="H883" s="25">
        <f t="shared" si="91"/>
        <v>8.0877298505256</v>
      </c>
      <c r="K883" s="28">
        <v>0.03</v>
      </c>
      <c r="L883" s="28">
        <v>-0.57</v>
      </c>
    </row>
    <row r="884" spans="1:12" s="21" customFormat="1" ht="15.75">
      <c r="A884" s="23" t="s">
        <v>747</v>
      </c>
      <c r="B884" s="23" t="s">
        <v>20</v>
      </c>
      <c r="D884" s="23" t="s">
        <v>946</v>
      </c>
      <c r="E884" s="40">
        <v>393528.2237002472</v>
      </c>
      <c r="F884" s="40">
        <v>1471.7762997527598</v>
      </c>
      <c r="G884" s="25">
        <f t="shared" si="90"/>
        <v>0.6055179836635006</v>
      </c>
      <c r="H884" s="25">
        <f t="shared" si="91"/>
        <v>6.167033895313125</v>
      </c>
      <c r="K884" s="28">
        <v>-0.51</v>
      </c>
      <c r="L884" s="28">
        <v>-1.1099999999999999</v>
      </c>
    </row>
    <row r="885" spans="1:12" s="21" customFormat="1" ht="15.75">
      <c r="A885" s="23" t="s">
        <v>748</v>
      </c>
      <c r="B885" s="23" t="s">
        <v>20</v>
      </c>
      <c r="D885" s="23" t="s">
        <v>948</v>
      </c>
      <c r="E885" s="40">
        <v>393435.1046421497</v>
      </c>
      <c r="F885" s="40">
        <v>1564.8953578503144</v>
      </c>
      <c r="G885" s="25">
        <f t="shared" si="90"/>
        <v>0.643829012526615</v>
      </c>
      <c r="H885" s="25">
        <f t="shared" si="91"/>
        <v>6.558773149945485</v>
      </c>
      <c r="K885" s="28">
        <v>0.66</v>
      </c>
      <c r="L885" s="28">
        <v>0.06000000000000005</v>
      </c>
    </row>
    <row r="886" spans="1:12" s="21" customFormat="1" ht="15.75">
      <c r="A886" s="23" t="s">
        <v>749</v>
      </c>
      <c r="B886" s="23" t="s">
        <v>20</v>
      </c>
      <c r="D886" s="23" t="s">
        <v>943</v>
      </c>
      <c r="E886" s="40">
        <v>392840.6872315502</v>
      </c>
      <c r="F886" s="40">
        <v>2159.312768449825</v>
      </c>
      <c r="G886" s="25">
        <f t="shared" si="90"/>
        <v>0.8883841341039623</v>
      </c>
      <c r="H886" s="10">
        <f t="shared" si="91"/>
        <v>9.063783143917599</v>
      </c>
      <c r="K886" s="28"/>
      <c r="L886" s="28"/>
    </row>
    <row r="887" spans="1:12" s="21" customFormat="1" ht="15.75">
      <c r="A887" s="23" t="s">
        <v>750</v>
      </c>
      <c r="B887" s="23" t="s">
        <v>20</v>
      </c>
      <c r="D887" s="23" t="s">
        <v>942</v>
      </c>
      <c r="E887" s="40">
        <v>393016.26818903716</v>
      </c>
      <c r="F887" s="40">
        <v>1983.731810962785</v>
      </c>
      <c r="G887" s="25">
        <f t="shared" si="90"/>
        <v>0.816146643008937</v>
      </c>
      <c r="H887" s="25">
        <f t="shared" si="91"/>
        <v>8.323056554616974</v>
      </c>
      <c r="K887" s="28">
        <v>0.34</v>
      </c>
      <c r="L887" s="28">
        <v>-0.25999999999999995</v>
      </c>
    </row>
    <row r="888" spans="1:12" s="21" customFormat="1" ht="15.75">
      <c r="A888" s="23" t="s">
        <v>751</v>
      </c>
      <c r="B888" s="23" t="s">
        <v>20</v>
      </c>
      <c r="D888" s="23" t="s">
        <v>949</v>
      </c>
      <c r="E888" s="40">
        <v>393365.4001182351</v>
      </c>
      <c r="F888" s="40">
        <v>1634.5998817649272</v>
      </c>
      <c r="G888" s="25">
        <f t="shared" si="90"/>
        <v>0.6725068372613189</v>
      </c>
      <c r="H888" s="25">
        <f t="shared" si="91"/>
        <v>6.852132011417682</v>
      </c>
      <c r="K888" s="28">
        <v>0.41</v>
      </c>
      <c r="L888" s="28">
        <v>-0.19</v>
      </c>
    </row>
    <row r="889" spans="1:12" s="21" customFormat="1" ht="15.75">
      <c r="A889" s="23" t="s">
        <v>752</v>
      </c>
      <c r="B889" s="23" t="s">
        <v>20</v>
      </c>
      <c r="D889" s="23" t="s">
        <v>950</v>
      </c>
      <c r="E889" s="40">
        <v>393157.91880029265</v>
      </c>
      <c r="F889" s="40">
        <v>1842.0811997073886</v>
      </c>
      <c r="G889" s="25">
        <f t="shared" si="90"/>
        <v>0.757868769852209</v>
      </c>
      <c r="H889" s="25">
        <f t="shared" si="91"/>
        <v>7.725954715174644</v>
      </c>
      <c r="K889" s="28">
        <v>-0.07</v>
      </c>
      <c r="L889" s="28">
        <v>-0.6699999999999999</v>
      </c>
    </row>
    <row r="890" spans="1:12" s="21" customFormat="1" ht="15.75">
      <c r="A890" s="23" t="s">
        <v>753</v>
      </c>
      <c r="B890" s="22" t="s">
        <v>728</v>
      </c>
      <c r="D890" s="23" t="s">
        <v>1023</v>
      </c>
      <c r="E890" s="40">
        <v>393096.83196179586</v>
      </c>
      <c r="F890" s="40">
        <v>1903.1680382040674</v>
      </c>
      <c r="G890" s="25">
        <f t="shared" si="90"/>
        <v>0.7830011077496876</v>
      </c>
      <c r="H890" s="10">
        <f t="shared" si="91"/>
        <v>7.983402161935571</v>
      </c>
      <c r="K890" s="28">
        <v>-0.3</v>
      </c>
      <c r="L890" s="28">
        <v>-0.97</v>
      </c>
    </row>
    <row r="891" spans="1:12" ht="15.75">
      <c r="A891" s="1" t="s">
        <v>754</v>
      </c>
      <c r="B891" s="1" t="s">
        <v>20</v>
      </c>
      <c r="D891" s="1" t="s">
        <v>945</v>
      </c>
      <c r="E891" s="20">
        <v>392934.19045543694</v>
      </c>
      <c r="F891" s="20">
        <v>2065.8095445630856</v>
      </c>
      <c r="G891" s="10">
        <f t="shared" si="90"/>
        <v>0.8499150518096992</v>
      </c>
      <c r="H891" s="10">
        <f t="shared" si="91"/>
        <v>8.669236989851273</v>
      </c>
      <c r="K891" s="8">
        <v>0.1</v>
      </c>
      <c r="L891" s="8">
        <v>-0.5</v>
      </c>
    </row>
    <row r="892" spans="1:12" ht="15.75">
      <c r="A892" s="1" t="s">
        <v>755</v>
      </c>
      <c r="B892" s="1" t="s">
        <v>20</v>
      </c>
      <c r="D892" s="1" t="s">
        <v>946</v>
      </c>
      <c r="E892" s="20">
        <v>393127.9620853081</v>
      </c>
      <c r="F892" s="20">
        <v>1872.0379146919433</v>
      </c>
      <c r="G892" s="10">
        <f t="shared" si="90"/>
        <v>0.7701935570210722</v>
      </c>
      <c r="H892" s="10">
        <f t="shared" si="91"/>
        <v>7.852195805291877</v>
      </c>
      <c r="K892" s="8">
        <v>-0.27</v>
      </c>
      <c r="L892" s="8">
        <v>-0.87</v>
      </c>
    </row>
    <row r="893" spans="1:12" ht="15.75">
      <c r="A893" s="1" t="s">
        <v>756</v>
      </c>
      <c r="B893" s="1" t="s">
        <v>20</v>
      </c>
      <c r="D893" s="1" t="s">
        <v>948</v>
      </c>
      <c r="E893" s="20">
        <v>392374.37828289875</v>
      </c>
      <c r="F893" s="20">
        <v>2625.6217171012872</v>
      </c>
      <c r="G893" s="10">
        <f t="shared" si="90"/>
        <v>1.0802328915537955</v>
      </c>
      <c r="H893" s="10">
        <f t="shared" si="91"/>
        <v>11.034227423159335</v>
      </c>
      <c r="K893" s="11">
        <v>-0.01</v>
      </c>
      <c r="L893" s="8">
        <v>-0.61</v>
      </c>
    </row>
    <row r="894" spans="1:12" s="21" customFormat="1" ht="15.75">
      <c r="A894" s="23" t="s">
        <v>757</v>
      </c>
      <c r="B894" s="23"/>
      <c r="D894" s="23" t="s">
        <v>943</v>
      </c>
      <c r="E894" s="40">
        <v>393250.4688559914</v>
      </c>
      <c r="F894" s="40">
        <v>1749.531144008619</v>
      </c>
      <c r="G894" s="25">
        <f t="shared" si="90"/>
        <v>0.7197918398703376</v>
      </c>
      <c r="H894" s="10">
        <f t="shared" si="91"/>
        <v>7.336059487829805</v>
      </c>
      <c r="K894" s="23"/>
      <c r="L894" s="23"/>
    </row>
    <row r="895" spans="1:12" s="21" customFormat="1" ht="15.75">
      <c r="A895" s="23" t="s">
        <v>758</v>
      </c>
      <c r="B895" s="23" t="s">
        <v>20</v>
      </c>
      <c r="D895" s="23" t="s">
        <v>1013</v>
      </c>
      <c r="E895" s="40">
        <v>393189.436956968</v>
      </c>
      <c r="F895" s="40">
        <v>1810.563043032086</v>
      </c>
      <c r="G895" s="25">
        <f t="shared" si="90"/>
        <v>0.7449015745780185</v>
      </c>
      <c r="H895" s="25">
        <f t="shared" si="91"/>
        <v>7.593154294189462</v>
      </c>
      <c r="K895" s="26">
        <v>0.33</v>
      </c>
      <c r="L895" s="28">
        <v>-0.26999999999999996</v>
      </c>
    </row>
    <row r="896" spans="1:12" s="21" customFormat="1" ht="15.75">
      <c r="A896" s="23" t="s">
        <v>759</v>
      </c>
      <c r="B896" s="23" t="s">
        <v>20</v>
      </c>
      <c r="D896" s="23" t="s">
        <v>950</v>
      </c>
      <c r="E896" s="40">
        <v>392340.3848908839</v>
      </c>
      <c r="F896" s="40">
        <v>2659.6151091160878</v>
      </c>
      <c r="G896" s="25">
        <f t="shared" si="90"/>
        <v>1.0942184477787076</v>
      </c>
      <c r="H896" s="25">
        <f t="shared" si="91"/>
        <v>11.178053740129442</v>
      </c>
      <c r="K896" s="26">
        <v>0.51</v>
      </c>
      <c r="L896" s="28">
        <v>-0.08999999999999997</v>
      </c>
    </row>
    <row r="897" spans="1:12" s="21" customFormat="1" ht="15.75">
      <c r="A897" s="23" t="s">
        <v>760</v>
      </c>
      <c r="B897" s="22" t="s">
        <v>728</v>
      </c>
      <c r="D897" s="23" t="s">
        <v>1022</v>
      </c>
      <c r="E897" s="40">
        <v>393015.8139534883</v>
      </c>
      <c r="F897" s="40">
        <v>1984.1860465116279</v>
      </c>
      <c r="G897" s="25">
        <f t="shared" si="90"/>
        <v>0.8163335245300555</v>
      </c>
      <c r="H897" s="10">
        <f t="shared" si="91"/>
        <v>8.324971992521492</v>
      </c>
      <c r="K897" s="26">
        <v>0.48</v>
      </c>
      <c r="L897" s="26">
        <v>-0.12</v>
      </c>
    </row>
    <row r="898" spans="1:12" ht="15.75">
      <c r="A898" s="1" t="s">
        <v>761</v>
      </c>
      <c r="B898" s="1" t="s">
        <v>20</v>
      </c>
      <c r="D898" s="1" t="s">
        <v>1021</v>
      </c>
      <c r="E898" s="20">
        <v>392475.4178957719</v>
      </c>
      <c r="F898" s="20">
        <v>2524.582104228122</v>
      </c>
      <c r="G898" s="10">
        <f t="shared" si="90"/>
        <v>1.038663189237365</v>
      </c>
      <c r="H898" s="10">
        <f t="shared" si="91"/>
        <v>10.606875085822276</v>
      </c>
      <c r="K898" s="11">
        <v>-0.42</v>
      </c>
      <c r="L898" s="8">
        <v>-1.02</v>
      </c>
    </row>
    <row r="899" spans="1:12" s="21" customFormat="1" ht="15.75">
      <c r="A899" s="23" t="s">
        <v>762</v>
      </c>
      <c r="B899" s="23" t="s">
        <v>20</v>
      </c>
      <c r="D899" s="23" t="s">
        <v>943</v>
      </c>
      <c r="E899" s="40">
        <v>392908.7935264495</v>
      </c>
      <c r="F899" s="40">
        <v>2091.2064735505533</v>
      </c>
      <c r="G899" s="25">
        <f t="shared" si="90"/>
        <v>0.8603638525101316</v>
      </c>
      <c r="H899" s="10">
        <f t="shared" si="91"/>
        <v>8.776383282158768</v>
      </c>
      <c r="K899" s="26">
        <v>0.47</v>
      </c>
      <c r="L899" s="26">
        <v>-0.13</v>
      </c>
    </row>
    <row r="900" spans="1:12" ht="15.75">
      <c r="A900" s="1" t="s">
        <v>763</v>
      </c>
      <c r="B900" s="1" t="s">
        <v>20</v>
      </c>
      <c r="D900" s="1" t="s">
        <v>1012</v>
      </c>
      <c r="E900" s="20">
        <v>392027.5104860597</v>
      </c>
      <c r="F900" s="20">
        <v>2972.489513940291</v>
      </c>
      <c r="G900" s="10">
        <f t="shared" si="90"/>
        <v>1.222941188307207</v>
      </c>
      <c r="H900" s="10">
        <f t="shared" si="91"/>
        <v>12.502999162932122</v>
      </c>
      <c r="J900">
        <v>0.6</v>
      </c>
      <c r="K900" s="11">
        <v>-0.1</v>
      </c>
      <c r="L900" s="8">
        <v>-0.7</v>
      </c>
    </row>
    <row r="903" spans="1:12" ht="15.75">
      <c r="A903" t="s">
        <v>422</v>
      </c>
      <c r="B903" s="64" t="s">
        <v>764</v>
      </c>
      <c r="C903" t="s">
        <v>935</v>
      </c>
      <c r="D903" t="s">
        <v>936</v>
      </c>
      <c r="E903" s="9">
        <v>397765.1230256796</v>
      </c>
      <c r="F903" s="9">
        <v>2234.876974320405</v>
      </c>
      <c r="G903" s="10">
        <f aca="true" t="shared" si="92" ref="G903:G914">F903/2882.7*1.186</f>
        <v>0.9194727483067959</v>
      </c>
      <c r="H903" s="10">
        <f>1000*(F903/24.305)/(E903/40.078)</f>
        <v>9.264827465563192</v>
      </c>
      <c r="K903" s="12">
        <v>0.02</v>
      </c>
      <c r="L903" s="12">
        <v>-1.08</v>
      </c>
    </row>
    <row r="904" spans="2:12" ht="15.75">
      <c r="B904" t="s">
        <v>20</v>
      </c>
      <c r="E904" s="9">
        <v>397164.5991869071</v>
      </c>
      <c r="F904" s="9">
        <v>2835.400813092875</v>
      </c>
      <c r="G904" s="10">
        <f t="shared" si="92"/>
        <v>1.1665401756437195</v>
      </c>
      <c r="H904" s="10">
        <f>1000*(F904/24.305)/(E904/40.078)</f>
        <v>11.772110876595045</v>
      </c>
      <c r="K904" s="12">
        <v>0.4</v>
      </c>
      <c r="L904" s="12">
        <v>-0.7000000000000001</v>
      </c>
    </row>
    <row r="905" spans="2:12" ht="15.75">
      <c r="B905" t="s">
        <v>20</v>
      </c>
      <c r="E905" s="9">
        <v>398040.07927769213</v>
      </c>
      <c r="F905" s="9">
        <v>1959.9207223078586</v>
      </c>
      <c r="G905" s="10">
        <f t="shared" si="92"/>
        <v>0.8063502884993652</v>
      </c>
      <c r="H905" s="10">
        <f aca="true" t="shared" si="93" ref="H905:H914">1000*(F905/24.305)/(E905/40.078)</f>
        <v>8.119365953023788</v>
      </c>
      <c r="K905" s="12">
        <v>-0.52</v>
      </c>
      <c r="L905" s="12">
        <v>-1.62</v>
      </c>
    </row>
    <row r="906" spans="2:12" ht="15.75">
      <c r="B906" t="s">
        <v>20</v>
      </c>
      <c r="E906" s="9">
        <v>397744.5819192432</v>
      </c>
      <c r="F906" s="9">
        <v>2255.418080756797</v>
      </c>
      <c r="G906" s="10">
        <f t="shared" si="92"/>
        <v>0.9279237672243247</v>
      </c>
      <c r="H906" s="10">
        <f t="shared" si="93"/>
        <v>9.350464824845025</v>
      </c>
      <c r="K906" s="12">
        <v>-0.14</v>
      </c>
      <c r="L906" s="12">
        <v>-1.2400000000000002</v>
      </c>
    </row>
    <row r="907" spans="2:12" ht="15.75">
      <c r="B907" t="s">
        <v>20</v>
      </c>
      <c r="E907" s="9">
        <v>398011.002962336</v>
      </c>
      <c r="F907" s="9">
        <v>1988.9970376639906</v>
      </c>
      <c r="G907" s="10">
        <f t="shared" si="92"/>
        <v>0.8183128617856499</v>
      </c>
      <c r="H907" s="10">
        <f t="shared" si="93"/>
        <v>8.240422392156406</v>
      </c>
      <c r="K907" s="12">
        <v>0.28</v>
      </c>
      <c r="L907" s="12">
        <v>-0.8200000000000001</v>
      </c>
    </row>
    <row r="908" spans="2:12" ht="15.75">
      <c r="B908" t="s">
        <v>20</v>
      </c>
      <c r="E908" s="9">
        <v>397968.60572483845</v>
      </c>
      <c r="F908" s="9">
        <v>2031.3942751615864</v>
      </c>
      <c r="G908" s="10">
        <f t="shared" si="92"/>
        <v>0.8357559268538667</v>
      </c>
      <c r="H908" s="10">
        <f t="shared" si="93"/>
        <v>8.416970909616808</v>
      </c>
      <c r="K908" s="12">
        <v>0.37</v>
      </c>
      <c r="L908" s="12">
        <v>-0.7300000000000001</v>
      </c>
    </row>
    <row r="909" spans="2:12" ht="15.75">
      <c r="B909" t="s">
        <v>20</v>
      </c>
      <c r="E909" s="9">
        <v>398123.9200197482</v>
      </c>
      <c r="F909" s="9">
        <v>1876.0799802517913</v>
      </c>
      <c r="G909" s="10">
        <f t="shared" si="92"/>
        <v>0.7718565430251586</v>
      </c>
      <c r="H909" s="10">
        <f t="shared" si="93"/>
        <v>7.77040209898676</v>
      </c>
      <c r="K909" s="12">
        <v>-0.13</v>
      </c>
      <c r="L909" s="12">
        <v>-1.23</v>
      </c>
    </row>
    <row r="910" spans="2:12" ht="15.75">
      <c r="B910" t="s">
        <v>20</v>
      </c>
      <c r="E910" s="9">
        <v>398233.5081424234</v>
      </c>
      <c r="F910" s="9">
        <v>1766.4918575765937</v>
      </c>
      <c r="G910" s="10">
        <f t="shared" si="92"/>
        <v>0.7267698140929824</v>
      </c>
      <c r="H910" s="10">
        <f t="shared" si="93"/>
        <v>7.314493458769254</v>
      </c>
      <c r="K910" s="12">
        <v>-0.04</v>
      </c>
      <c r="L910" s="12">
        <v>-1.1400000000000001</v>
      </c>
    </row>
    <row r="911" spans="2:12" ht="15.75">
      <c r="B911" t="s">
        <v>20</v>
      </c>
      <c r="E911" s="9">
        <v>397862.2015112024</v>
      </c>
      <c r="F911" s="9">
        <v>2137.7984887976127</v>
      </c>
      <c r="G911" s="10">
        <f t="shared" si="92"/>
        <v>0.879532732408495</v>
      </c>
      <c r="H911" s="10">
        <f t="shared" si="93"/>
        <v>8.860219882996072</v>
      </c>
      <c r="K911" s="12">
        <v>0.79</v>
      </c>
      <c r="L911" s="12">
        <v>-0.31000000000000005</v>
      </c>
    </row>
    <row r="912" spans="2:12" ht="15.75">
      <c r="B912" t="s">
        <v>20</v>
      </c>
      <c r="E912" s="9">
        <v>397795.74599577684</v>
      </c>
      <c r="F912" s="9">
        <v>2204.2540042230967</v>
      </c>
      <c r="G912" s="10">
        <f t="shared" si="92"/>
        <v>0.9068738505597504</v>
      </c>
      <c r="H912" s="10">
        <f t="shared" si="93"/>
        <v>9.137174507763229</v>
      </c>
      <c r="K912" s="12"/>
      <c r="L912" s="12"/>
    </row>
    <row r="913" spans="2:12" ht="15.75">
      <c r="B913" t="s">
        <v>20</v>
      </c>
      <c r="E913" s="9">
        <v>398017.11484671413</v>
      </c>
      <c r="F913" s="9">
        <v>1982.8851532858766</v>
      </c>
      <c r="G913" s="10">
        <f t="shared" si="92"/>
        <v>0.8157983112349706</v>
      </c>
      <c r="H913" s="10">
        <f t="shared" si="93"/>
        <v>8.214974681907053</v>
      </c>
      <c r="K913" s="12">
        <v>0.22</v>
      </c>
      <c r="L913" s="12">
        <v>-0.8800000000000001</v>
      </c>
    </row>
    <row r="914" spans="2:12" ht="15.75">
      <c r="B914" t="s">
        <v>20</v>
      </c>
      <c r="E914" s="9">
        <v>397970.41531316284</v>
      </c>
      <c r="F914" s="9">
        <v>2029.5846868372255</v>
      </c>
      <c r="G914" s="10">
        <f t="shared" si="92"/>
        <v>0.8350114262978977</v>
      </c>
      <c r="H914" s="10">
        <f t="shared" si="93"/>
        <v>8.409434741285313</v>
      </c>
      <c r="J914">
        <v>1.1</v>
      </c>
      <c r="K914" s="12"/>
      <c r="L914" s="12"/>
    </row>
    <row r="916" spans="2:12" ht="15.75">
      <c r="B916" s="64" t="s">
        <v>765</v>
      </c>
      <c r="C916" s="21" t="s">
        <v>937</v>
      </c>
      <c r="E916" s="9">
        <v>396415.7503462702</v>
      </c>
      <c r="F916" s="9">
        <v>3584.2496537298252</v>
      </c>
      <c r="G916" s="10">
        <f>F916/2882.7*1.186</f>
        <v>1.4746314529169087</v>
      </c>
      <c r="H916" s="10">
        <f>1000*(F916/24.305)/(E916/40.078)</f>
        <v>14.909317591508279</v>
      </c>
      <c r="K916" s="60">
        <v>-0.24</v>
      </c>
      <c r="L916" s="60">
        <v>-0.84</v>
      </c>
    </row>
    <row r="917" spans="2:12" ht="15.75">
      <c r="B917" t="s">
        <v>20</v>
      </c>
      <c r="E917" s="9"/>
      <c r="F917" s="9"/>
      <c r="G917" s="10"/>
      <c r="K917" s="60">
        <v>-0.29</v>
      </c>
      <c r="L917" s="60">
        <v>-0.8899999999999999</v>
      </c>
    </row>
    <row r="918" spans="2:12" ht="15.75">
      <c r="B918" t="s">
        <v>20</v>
      </c>
      <c r="E918" s="9">
        <v>396270.2745057069</v>
      </c>
      <c r="F918" s="9">
        <v>3729.725494293103</v>
      </c>
      <c r="G918" s="10">
        <f>F918/2882.7*1.186</f>
        <v>1.5344831013395845</v>
      </c>
      <c r="H918" s="10">
        <f>1000*(F918/24.305)/(E918/40.078)</f>
        <v>15.520145518658902</v>
      </c>
      <c r="K918" s="60">
        <v>-0.1</v>
      </c>
      <c r="L918" s="60">
        <v>-0.7</v>
      </c>
    </row>
    <row r="919" spans="2:12" ht="15.75">
      <c r="B919" t="s">
        <v>20</v>
      </c>
      <c r="E919" s="9">
        <v>396313.8493944181</v>
      </c>
      <c r="F919" s="9">
        <v>3686.1506055818877</v>
      </c>
      <c r="G919" s="10">
        <f>F919/2882.7*1.186</f>
        <v>1.5165555271863596</v>
      </c>
      <c r="H919" s="10">
        <f>1000*(F919/24.305)/(E919/40.078)</f>
        <v>15.337135043554433</v>
      </c>
      <c r="K919" s="60">
        <v>-0.12</v>
      </c>
      <c r="L919" s="60">
        <v>-0.72</v>
      </c>
    </row>
    <row r="920" spans="2:12" ht="15.75">
      <c r="B920" t="s">
        <v>20</v>
      </c>
      <c r="E920" s="9"/>
      <c r="F920" s="9"/>
      <c r="G920" s="10"/>
      <c r="K920" s="60">
        <v>-0.38</v>
      </c>
      <c r="L920" s="60">
        <v>-0.98</v>
      </c>
    </row>
    <row r="921" spans="2:12" ht="15.75">
      <c r="B921" t="s">
        <v>20</v>
      </c>
      <c r="E921" s="9">
        <v>396071.2800332725</v>
      </c>
      <c r="F921" s="9">
        <v>3928.719966727449</v>
      </c>
      <c r="G921" s="10">
        <f>F921/2882.7*1.186</f>
        <v>1.6163533772292484</v>
      </c>
      <c r="H921" s="10">
        <f>1000*(F921/24.305)/(E921/40.078)</f>
        <v>16.356415624141093</v>
      </c>
      <c r="J921">
        <v>0.6</v>
      </c>
      <c r="K921" s="12"/>
      <c r="L921" s="60"/>
    </row>
    <row r="922" spans="5:12" ht="15.75">
      <c r="E922" s="9"/>
      <c r="F922" s="9"/>
      <c r="G922" s="10"/>
      <c r="K922" s="12"/>
      <c r="L922" s="60"/>
    </row>
    <row r="923" spans="2:12" ht="15.75">
      <c r="B923" s="64" t="s">
        <v>766</v>
      </c>
      <c r="C923" s="21" t="s">
        <v>937</v>
      </c>
      <c r="E923" s="9">
        <v>397050.5799663663</v>
      </c>
      <c r="F923" s="9">
        <v>2949.4200336337353</v>
      </c>
      <c r="G923" s="10">
        <f aca="true" t="shared" si="94" ref="G923:G931">F923/2882.7*1.186</f>
        <v>1.2134499461926702</v>
      </c>
      <c r="H923" s="10">
        <f>1000*(F923/24.305)/(E923/40.078)</f>
        <v>12.249016132407954</v>
      </c>
      <c r="K923" s="12">
        <v>0.19</v>
      </c>
      <c r="L923" s="60">
        <v>-0.41</v>
      </c>
    </row>
    <row r="924" spans="2:12" ht="15.75">
      <c r="B924" t="s">
        <v>20</v>
      </c>
      <c r="E924" s="9">
        <v>397299.1996663104</v>
      </c>
      <c r="F924" s="9">
        <v>2700.8003336896095</v>
      </c>
      <c r="G924" s="10">
        <f t="shared" si="94"/>
        <v>1.1111628666721742</v>
      </c>
      <c r="H924" s="10">
        <f>1000*(F924/24.305)/(E924/40.078)</f>
        <v>11.209473224404832</v>
      </c>
      <c r="K924" s="12"/>
      <c r="L924" s="60"/>
    </row>
    <row r="925" spans="2:12" ht="15.75">
      <c r="B925" t="s">
        <v>20</v>
      </c>
      <c r="E925" s="9">
        <v>396760.55328603165</v>
      </c>
      <c r="F925" s="9">
        <v>3239.446713968317</v>
      </c>
      <c r="G925" s="10">
        <f t="shared" si="94"/>
        <v>1.3327726793514496</v>
      </c>
      <c r="H925" s="10">
        <f>1000*(F925/24.305)/(E925/40.078)</f>
        <v>13.463338617021384</v>
      </c>
      <c r="K925" s="12">
        <v>-0.25</v>
      </c>
      <c r="L925" s="60">
        <v>-0.85</v>
      </c>
    </row>
    <row r="926" spans="2:12" ht="15.75">
      <c r="B926" t="s">
        <v>20</v>
      </c>
      <c r="E926" s="9">
        <v>397193.41061622946</v>
      </c>
      <c r="F926" s="9">
        <v>2806.589383770587</v>
      </c>
      <c r="G926" s="10">
        <f t="shared" si="94"/>
        <v>1.1546865817295995</v>
      </c>
      <c r="H926" s="10">
        <f>1000*(F926/24.305)/(E926/40.078)</f>
        <v>11.651645388497602</v>
      </c>
      <c r="K926" s="12">
        <v>-0.75</v>
      </c>
      <c r="L926" s="60">
        <v>-1.35</v>
      </c>
    </row>
    <row r="927" spans="2:12" ht="15.75">
      <c r="B927" t="s">
        <v>20</v>
      </c>
      <c r="E927" s="9">
        <v>397132.34600509383</v>
      </c>
      <c r="F927" s="9">
        <v>2867.653994906137</v>
      </c>
      <c r="G927" s="10">
        <f t="shared" si="94"/>
        <v>1.1798097748495087</v>
      </c>
      <c r="H927" s="10">
        <f>1000*(F927/24.305)/(E927/40.078)</f>
        <v>11.906987653440208</v>
      </c>
      <c r="J927">
        <v>0.6</v>
      </c>
      <c r="K927" s="12">
        <v>0.56</v>
      </c>
      <c r="L927" s="60">
        <v>-0.039999999999999925</v>
      </c>
    </row>
    <row r="928" spans="5:12" ht="15.75">
      <c r="E928" s="9"/>
      <c r="F928" s="9"/>
      <c r="G928" s="10"/>
      <c r="K928" s="12"/>
      <c r="L928" s="12"/>
    </row>
    <row r="929" spans="2:12" ht="15.75">
      <c r="B929" s="64" t="s">
        <v>767</v>
      </c>
      <c r="C929" s="21" t="s">
        <v>937</v>
      </c>
      <c r="E929" s="9">
        <v>396902.53671562084</v>
      </c>
      <c r="F929" s="9">
        <v>3097.463284379173</v>
      </c>
      <c r="G929" s="10">
        <f t="shared" si="94"/>
        <v>1.274357878125958</v>
      </c>
      <c r="H929" s="10">
        <f>1000*(F929/24.305)/(E929/40.078)</f>
        <v>12.868641672289433</v>
      </c>
      <c r="K929" s="12">
        <v>0.9</v>
      </c>
      <c r="L929" s="12">
        <v>0.5</v>
      </c>
    </row>
    <row r="930" spans="2:12" ht="15.75">
      <c r="B930" t="s">
        <v>20</v>
      </c>
      <c r="E930" s="9">
        <v>396602.3489932886</v>
      </c>
      <c r="F930" s="9">
        <v>3397.651006711412</v>
      </c>
      <c r="G930" s="10">
        <f t="shared" si="94"/>
        <v>1.3978610656536354</v>
      </c>
      <c r="H930" s="10">
        <f>1000*(F930/24.305)/(E930/40.078)</f>
        <v>14.12647812247646</v>
      </c>
      <c r="K930" s="12">
        <v>0.17</v>
      </c>
      <c r="L930" s="12">
        <v>-0.23</v>
      </c>
    </row>
    <row r="931" spans="2:12" ht="15.75">
      <c r="B931" t="s">
        <v>20</v>
      </c>
      <c r="E931" s="9">
        <v>396687.8063640644</v>
      </c>
      <c r="F931" s="9">
        <v>3312.193635935641</v>
      </c>
      <c r="G931" s="10">
        <f t="shared" si="94"/>
        <v>1.362702207034957</v>
      </c>
      <c r="H931" s="10">
        <f>1000*(F931/24.305)/(E931/40.078)</f>
        <v>13.768203703274981</v>
      </c>
      <c r="K931" s="12">
        <v>1.56</v>
      </c>
      <c r="L931" s="12">
        <v>1.16</v>
      </c>
    </row>
    <row r="932" spans="2:12" ht="15.75">
      <c r="B932" t="s">
        <v>20</v>
      </c>
      <c r="E932" s="9">
        <v>397255.4539057002</v>
      </c>
      <c r="F932" s="9">
        <v>2744.5460942997825</v>
      </c>
      <c r="G932" s="10">
        <f>F932/2882.7*1.186</f>
        <v>1.129160740916343</v>
      </c>
      <c r="H932" s="10">
        <f>1000*(F932/24.305)/(E932/40.078)</f>
        <v>11.39229116835081</v>
      </c>
      <c r="J932">
        <v>0.4</v>
      </c>
      <c r="K932" s="12">
        <v>2.29</v>
      </c>
      <c r="L932" s="12"/>
    </row>
    <row r="933" spans="11:12" ht="15.75">
      <c r="K933" s="12"/>
      <c r="L933" s="12"/>
    </row>
    <row r="934" spans="2:12" ht="15.75">
      <c r="B934" s="64" t="s">
        <v>768</v>
      </c>
      <c r="C934" s="21" t="s">
        <v>937</v>
      </c>
      <c r="J934" s="18">
        <v>0.3</v>
      </c>
      <c r="K934" s="12">
        <v>1.98</v>
      </c>
      <c r="L934" s="12">
        <f>K934-J934</f>
        <v>1.68</v>
      </c>
    </row>
    <row r="937" s="85" customFormat="1" ht="15.75"/>
    <row r="940" ht="15.75">
      <c r="A940" t="s">
        <v>934</v>
      </c>
    </row>
    <row r="941" spans="1:12" ht="15.75">
      <c r="A941" t="s">
        <v>771</v>
      </c>
      <c r="B941" s="36" t="s">
        <v>772</v>
      </c>
      <c r="C941" t="s">
        <v>773</v>
      </c>
      <c r="E941" s="9">
        <f>395000-F941</f>
        <v>379128.13575042156</v>
      </c>
      <c r="F941" s="9">
        <f>G941*2882.7/1.186</f>
        <v>15871.864249578415</v>
      </c>
      <c r="G941">
        <v>6.53</v>
      </c>
      <c r="H941" s="10">
        <f>1000*(F941/24.305)/(E941/40.078)</f>
        <v>69.03229955108459</v>
      </c>
      <c r="K941">
        <v>-1.78</v>
      </c>
      <c r="L941">
        <v>-1.93</v>
      </c>
    </row>
    <row r="942" spans="1:12" ht="15.75">
      <c r="A942" t="s">
        <v>774</v>
      </c>
      <c r="B942" t="s">
        <v>20</v>
      </c>
      <c r="C942" t="s">
        <v>775</v>
      </c>
      <c r="E942" s="9">
        <f>395000-F942</f>
        <v>377183.650084317</v>
      </c>
      <c r="F942" s="9">
        <f>G942*2882.7/1.186</f>
        <v>17816.349915682968</v>
      </c>
      <c r="G942">
        <v>7.33</v>
      </c>
      <c r="H942" s="10">
        <f>1000*(F942/24.305)/(E942/40.078)</f>
        <v>77.88902909464825</v>
      </c>
      <c r="J942">
        <v>0.15</v>
      </c>
      <c r="K942">
        <v>-1.88</v>
      </c>
      <c r="L942">
        <v>-2.03</v>
      </c>
    </row>
    <row r="943" spans="1:12" ht="15.75">
      <c r="A943" t="s">
        <v>776</v>
      </c>
      <c r="B943" s="36" t="s">
        <v>777</v>
      </c>
      <c r="C943" t="s">
        <v>20</v>
      </c>
      <c r="E943" s="9">
        <f>395000-F943</f>
        <v>382992.8010118044</v>
      </c>
      <c r="F943" s="9">
        <f>G943*2882.7/1.186</f>
        <v>12007.198988195616</v>
      </c>
      <c r="G943">
        <v>4.94</v>
      </c>
      <c r="H943" s="10">
        <f>1000*(F943/24.305)/(E943/40.078)</f>
        <v>51.69654423963128</v>
      </c>
      <c r="J943">
        <v>0.15</v>
      </c>
      <c r="K943">
        <v>-1.83</v>
      </c>
      <c r="L943">
        <v>-1.98</v>
      </c>
    </row>
    <row r="945" spans="1:12" ht="15.75">
      <c r="A945" s="1" t="s">
        <v>778</v>
      </c>
      <c r="B945" s="13" t="s">
        <v>769</v>
      </c>
      <c r="C945" s="82" t="s">
        <v>805</v>
      </c>
      <c r="E945" s="20">
        <f>395000-F945</f>
        <v>388024.1576728499</v>
      </c>
      <c r="F945" s="9">
        <f>G945*2882.7/1.186</f>
        <v>6975.842327150085</v>
      </c>
      <c r="G945" s="10">
        <v>2.87</v>
      </c>
      <c r="H945" s="10">
        <f>1000*(F945/24.305)/(E945/40.078)</f>
        <v>29.644785106961393</v>
      </c>
      <c r="K945">
        <v>-0.18</v>
      </c>
      <c r="L945">
        <v>-1.03</v>
      </c>
    </row>
    <row r="946" spans="1:12" ht="15.75">
      <c r="A946" s="1" t="s">
        <v>779</v>
      </c>
      <c r="B946" t="s">
        <v>20</v>
      </c>
      <c r="C946" t="s">
        <v>20</v>
      </c>
      <c r="E946" s="20">
        <f>395000-F946</f>
        <v>388680.4215851602</v>
      </c>
      <c r="F946" s="9">
        <f>G946*2882.7/1.186</f>
        <v>6319.578414839798</v>
      </c>
      <c r="G946" s="10">
        <v>2.6</v>
      </c>
      <c r="H946" s="10">
        <f>1000*(F946/24.305)/(E946/40.078)</f>
        <v>26.810558280107813</v>
      </c>
      <c r="J946">
        <v>0.85</v>
      </c>
      <c r="K946">
        <v>-0.14</v>
      </c>
      <c r="L946">
        <v>-0.99</v>
      </c>
    </row>
    <row r="947" ht="15.75">
      <c r="E947" s="15"/>
    </row>
    <row r="948" spans="1:12" ht="15.75">
      <c r="A948" s="1" t="s">
        <v>780</v>
      </c>
      <c r="B948" s="65" t="s">
        <v>781</v>
      </c>
      <c r="C948" t="s">
        <v>782</v>
      </c>
      <c r="E948" s="20">
        <f>395000-F948</f>
        <v>388679.7639123103</v>
      </c>
      <c r="F948" s="9">
        <f>G948*2883/1.186</f>
        <v>6320.236087689714</v>
      </c>
      <c r="G948" s="10">
        <v>2.6</v>
      </c>
      <c r="H948" s="10">
        <f>1000*(F948/24.305)/(E948/40.078)</f>
        <v>26.813393800855746</v>
      </c>
      <c r="J948">
        <v>1.26</v>
      </c>
      <c r="K948">
        <v>-0.42</v>
      </c>
      <c r="L948">
        <v>-1.68</v>
      </c>
    </row>
    <row r="949" spans="3:8" ht="15.75">
      <c r="C949" t="s">
        <v>783</v>
      </c>
      <c r="H949" s="10"/>
    </row>
    <row r="951" spans="1:12" ht="15.75">
      <c r="A951" s="1" t="s">
        <v>784</v>
      </c>
      <c r="B951" s="66" t="s">
        <v>785</v>
      </c>
      <c r="C951" t="s">
        <v>786</v>
      </c>
      <c r="E951" s="9">
        <f>395000-F951</f>
        <v>393298.39797639125</v>
      </c>
      <c r="F951" s="9">
        <f>G951*2883/1.186</f>
        <v>1701.602023608769</v>
      </c>
      <c r="G951" s="12">
        <v>0.7</v>
      </c>
      <c r="H951" s="10">
        <f>1000*(F951/24.305)/(E951/40.078)</f>
        <v>7.134215627545955</v>
      </c>
      <c r="K951" s="12">
        <v>-0.5</v>
      </c>
      <c r="L951" s="12">
        <f>K951-J952</f>
        <v>1.65</v>
      </c>
    </row>
    <row r="952" spans="1:12" ht="15.75">
      <c r="A952" s="1" t="s">
        <v>787</v>
      </c>
      <c r="B952" s="66" t="s">
        <v>130</v>
      </c>
      <c r="C952" t="s">
        <v>20</v>
      </c>
      <c r="E952" s="9">
        <f>395000-F952</f>
        <v>393784.5699831366</v>
      </c>
      <c r="F952" s="9">
        <f>G952*2883/1.186</f>
        <v>1215.4300168634065</v>
      </c>
      <c r="G952" s="12">
        <v>0.5</v>
      </c>
      <c r="H952" s="10">
        <f>1000*(F952/24.305)/(E952/40.078)</f>
        <v>5.089576874214167</v>
      </c>
      <c r="J952">
        <v>-2.15</v>
      </c>
      <c r="K952">
        <v>-0.87</v>
      </c>
      <c r="L952" s="12">
        <f>K952-J952</f>
        <v>1.2799999999999998</v>
      </c>
    </row>
    <row r="954" spans="1:12" ht="15.75">
      <c r="A954" t="s">
        <v>788</v>
      </c>
      <c r="B954" s="36" t="s">
        <v>789</v>
      </c>
      <c r="C954" t="s">
        <v>790</v>
      </c>
      <c r="E954" s="9">
        <f>395000-F954</f>
        <v>390795.0497470489</v>
      </c>
      <c r="F954" s="9">
        <f>G954*2882.7/1.186</f>
        <v>4204.950252951096</v>
      </c>
      <c r="G954" s="12">
        <v>1.73</v>
      </c>
      <c r="H954" s="10">
        <f>1000*(F954/24.305)/(E954/40.078)</f>
        <v>17.742802728441987</v>
      </c>
      <c r="K954">
        <v>2.01</v>
      </c>
      <c r="L954">
        <v>0.9499999999999997</v>
      </c>
    </row>
    <row r="955" spans="1:12" ht="15.75">
      <c r="A955" t="s">
        <v>791</v>
      </c>
      <c r="B955" t="s">
        <v>20</v>
      </c>
      <c r="C955" t="s">
        <v>20</v>
      </c>
      <c r="E955" s="9">
        <f>395000-F955</f>
        <v>390430.4586846543</v>
      </c>
      <c r="F955" s="9">
        <f>G955*2882.7/1.186</f>
        <v>4569.541315345699</v>
      </c>
      <c r="G955">
        <v>1.88</v>
      </c>
      <c r="H955" s="10">
        <f>1000*(F955/24.305)/(E955/40.078)</f>
        <v>19.29920116008075</v>
      </c>
      <c r="K955">
        <v>2.02</v>
      </c>
      <c r="L955">
        <v>0.96</v>
      </c>
    </row>
    <row r="956" spans="1:12" ht="15.75">
      <c r="A956" t="s">
        <v>792</v>
      </c>
      <c r="B956" t="s">
        <v>20</v>
      </c>
      <c r="C956" t="s">
        <v>20</v>
      </c>
      <c r="E956" s="9">
        <f>395000-F956</f>
        <v>390381.8465430017</v>
      </c>
      <c r="F956" s="9">
        <f>G956*2882.7/1.186</f>
        <v>4618.153456998313</v>
      </c>
      <c r="G956" s="12">
        <v>1.9</v>
      </c>
      <c r="H956" s="10">
        <f>1000*(F956/24.305)/(E956/40.078)</f>
        <v>19.506940602169617</v>
      </c>
      <c r="K956" s="12">
        <v>1.8</v>
      </c>
      <c r="L956">
        <v>0.74</v>
      </c>
    </row>
    <row r="957" spans="1:12" ht="15.75">
      <c r="A957" t="s">
        <v>793</v>
      </c>
      <c r="B957" t="s">
        <v>20</v>
      </c>
      <c r="C957" t="s">
        <v>20</v>
      </c>
      <c r="E957" s="9">
        <f>395000-F957</f>
        <v>390940.8861720067</v>
      </c>
      <c r="F957" s="9">
        <f>G957*2882.7/1.186</f>
        <v>4059.1138279932543</v>
      </c>
      <c r="G957">
        <v>1.67</v>
      </c>
      <c r="H957" s="10">
        <f>1000*(F957/24.305)/(E957/40.078)</f>
        <v>17.12105619329606</v>
      </c>
      <c r="J957">
        <v>1.06</v>
      </c>
      <c r="K957" s="12">
        <v>1.7</v>
      </c>
      <c r="L957">
        <v>0.6399999999999999</v>
      </c>
    </row>
    <row r="959" spans="1:12" ht="15.75">
      <c r="A959" t="s">
        <v>794</v>
      </c>
      <c r="B959" s="65" t="s">
        <v>795</v>
      </c>
      <c r="C959" t="s">
        <v>796</v>
      </c>
      <c r="E959" s="9">
        <f>395000-F959</f>
        <v>392909.6779089376</v>
      </c>
      <c r="F959" s="9">
        <f>G959*2882.7/1.186</f>
        <v>2090.3220910623945</v>
      </c>
      <c r="G959">
        <v>0.86</v>
      </c>
      <c r="H959" s="10">
        <f>1000*(F959/24.305)/(E959/40.078)</f>
        <v>8.772651956361749</v>
      </c>
      <c r="K959">
        <v>0.65</v>
      </c>
      <c r="L959" s="18">
        <v>0.85</v>
      </c>
    </row>
    <row r="960" spans="1:12" ht="15.75">
      <c r="A960" t="s">
        <v>797</v>
      </c>
      <c r="B960" s="65" t="s">
        <v>798</v>
      </c>
      <c r="C960" t="s">
        <v>20</v>
      </c>
      <c r="E960" s="9">
        <f>395000-F960</f>
        <v>393104.1264755481</v>
      </c>
      <c r="F960" s="9">
        <f>G960*2882.7/1.186</f>
        <v>1895.8735244519394</v>
      </c>
      <c r="G960">
        <v>0.78</v>
      </c>
      <c r="H960" s="10">
        <f>1000*(F960/24.305)/(E960/40.078)</f>
        <v>7.952655589251874</v>
      </c>
      <c r="K960">
        <v>0.87</v>
      </c>
      <c r="L960">
        <v>1.07</v>
      </c>
    </row>
    <row r="961" spans="1:12" ht="15.75">
      <c r="A961" t="s">
        <v>799</v>
      </c>
      <c r="B961" t="s">
        <v>20</v>
      </c>
      <c r="C961" t="s">
        <v>20</v>
      </c>
      <c r="E961" s="9">
        <f>395000-F961</f>
        <v>392788.1475548061</v>
      </c>
      <c r="F961" s="9">
        <f>G961*2882.7/1.186</f>
        <v>2211.8524451939293</v>
      </c>
      <c r="G961">
        <v>0.91</v>
      </c>
      <c r="H961" s="10">
        <f>1000*(F961/24.305)/(E961/40.078)</f>
        <v>9.285561965250311</v>
      </c>
      <c r="J961" s="12">
        <v>-0.2</v>
      </c>
      <c r="K961">
        <v>1.07</v>
      </c>
      <c r="L961" s="18">
        <v>1.27</v>
      </c>
    </row>
    <row r="963" spans="1:12" ht="15.75">
      <c r="A963" t="s">
        <v>800</v>
      </c>
      <c r="B963" s="65" t="s">
        <v>801</v>
      </c>
      <c r="C963" t="s">
        <v>802</v>
      </c>
      <c r="E963" s="9">
        <f>395000-F963</f>
        <v>390867.9679595278</v>
      </c>
      <c r="F963" s="9">
        <f>G963*2882.7/1.186</f>
        <v>4132.032040472175</v>
      </c>
      <c r="G963" s="12">
        <v>1.7</v>
      </c>
      <c r="H963" s="10">
        <f>1000*(F963/24.305)/(E963/40.078)</f>
        <v>17.431871466034867</v>
      </c>
      <c r="J963">
        <v>0.13</v>
      </c>
      <c r="K963">
        <v>-0.57</v>
      </c>
      <c r="L963" s="18">
        <v>-0.44</v>
      </c>
    </row>
    <row r="964" spans="5:12" ht="15.75">
      <c r="E964" s="9"/>
      <c r="F964" s="9"/>
      <c r="G964" s="12"/>
      <c r="H964" s="10"/>
      <c r="L964" s="18"/>
    </row>
    <row r="965" spans="1:12" ht="15.75">
      <c r="A965" t="s">
        <v>803</v>
      </c>
      <c r="B965" s="65" t="s">
        <v>795</v>
      </c>
      <c r="C965" t="s">
        <v>802</v>
      </c>
      <c r="E965" s="9">
        <f>395000-F965</f>
        <v>392204.8018549747</v>
      </c>
      <c r="F965" s="9">
        <f>G965*2882.7/1.186</f>
        <v>2795.1981450252947</v>
      </c>
      <c r="G965">
        <v>1.15</v>
      </c>
      <c r="H965" s="10">
        <f>1000*(F965/24.305)/(E965/40.078)</f>
        <v>11.751954691934277</v>
      </c>
      <c r="K965">
        <v>0.01</v>
      </c>
      <c r="L965">
        <v>-0.11</v>
      </c>
    </row>
    <row r="966" spans="1:12" ht="15.75">
      <c r="A966" t="s">
        <v>804</v>
      </c>
      <c r="B966" t="s">
        <v>20</v>
      </c>
      <c r="C966" t="s">
        <v>20</v>
      </c>
      <c r="E966" s="9">
        <f>395000-F966</f>
        <v>392496.4747048904</v>
      </c>
      <c r="F966" s="9">
        <f>G966*2882.7/1.186</f>
        <v>2503.525295109612</v>
      </c>
      <c r="G966">
        <v>1.03</v>
      </c>
      <c r="H966" s="10">
        <f>1000*(F966/24.305)/(E966/40.078)</f>
        <v>10.517841912978442</v>
      </c>
      <c r="J966">
        <v>0.12</v>
      </c>
      <c r="K966">
        <v>0.52</v>
      </c>
      <c r="L966" s="47">
        <v>0.4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Cristina</cp:lastModifiedBy>
  <cp:lastPrinted>2019-03-13T18:17:01Z</cp:lastPrinted>
  <dcterms:created xsi:type="dcterms:W3CDTF">2017-07-24T19:18:17Z</dcterms:created>
  <dcterms:modified xsi:type="dcterms:W3CDTF">2019-10-28T08:41:54Z</dcterms:modified>
  <cp:category/>
  <cp:version/>
  <cp:contentType/>
  <cp:contentStatus/>
</cp:coreProperties>
</file>